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60" windowWidth="19440" windowHeight="9120" activeTab="1"/>
  </bookViews>
  <sheets>
    <sheet name="Super整体式" sheetId="1" r:id="rId1"/>
    <sheet name="Super组合式" sheetId="4" r:id="rId2"/>
    <sheet name="高效薄型风管机-198" sheetId="5" r:id="rId3"/>
    <sheet name="Mini层流风嵌入机" sheetId="6" r:id="rId4"/>
  </sheets>
  <calcPr calcId="145621"/>
</workbook>
</file>

<file path=xl/calcChain.xml><?xml version="1.0" encoding="utf-8"?>
<calcChain xmlns="http://schemas.openxmlformats.org/spreadsheetml/2006/main">
  <c r="AW39" i="4" l="1"/>
  <c r="AV39" i="4"/>
  <c r="AU39" i="4"/>
  <c r="AT39" i="4"/>
  <c r="AS39" i="4"/>
  <c r="AR39" i="4"/>
  <c r="AQ39" i="4"/>
  <c r="AP39" i="4"/>
  <c r="AO39" i="4"/>
  <c r="AN39" i="4"/>
  <c r="AM39" i="4"/>
  <c r="AL39" i="4"/>
  <c r="AK39" i="4"/>
  <c r="AJ39" i="4"/>
  <c r="AI39" i="4"/>
  <c r="AH39" i="4"/>
  <c r="AG39" i="4"/>
  <c r="AF39" i="4"/>
  <c r="AE39" i="4"/>
  <c r="AD39" i="4"/>
  <c r="AC39" i="4"/>
  <c r="AB39" i="4"/>
  <c r="AA39" i="4"/>
  <c r="Z39" i="4"/>
  <c r="Y39" i="4"/>
  <c r="X39" i="4"/>
  <c r="W39" i="4"/>
  <c r="V39" i="4"/>
  <c r="U39" i="4"/>
  <c r="T39" i="4"/>
  <c r="S39" i="4"/>
  <c r="R39" i="4"/>
  <c r="Q39" i="4"/>
  <c r="P39" i="4"/>
  <c r="O39" i="4"/>
  <c r="N39" i="4"/>
  <c r="M39" i="4"/>
  <c r="L39" i="4"/>
  <c r="J36" i="4"/>
  <c r="I36" i="4"/>
  <c r="H36" i="4"/>
  <c r="G36" i="4"/>
  <c r="F36" i="4"/>
  <c r="E36" i="4"/>
  <c r="D36" i="4"/>
  <c r="AW35" i="4"/>
  <c r="AV35" i="4"/>
  <c r="AU35" i="4"/>
  <c r="AT35" i="4"/>
  <c r="AS35" i="4"/>
  <c r="AR35" i="4"/>
  <c r="AQ35" i="4"/>
  <c r="AP35" i="4"/>
  <c r="AO35" i="4"/>
  <c r="AN35" i="4"/>
  <c r="AM35" i="4"/>
  <c r="AL35" i="4"/>
  <c r="AK35" i="4"/>
  <c r="AJ35" i="4"/>
  <c r="AI35" i="4"/>
  <c r="AH35" i="4"/>
  <c r="AG35" i="4"/>
  <c r="AF35" i="4"/>
  <c r="AE35" i="4"/>
  <c r="AD35" i="4"/>
  <c r="AC35" i="4"/>
  <c r="AB35" i="4"/>
  <c r="AA35" i="4"/>
  <c r="Z35" i="4"/>
  <c r="Y35" i="4"/>
  <c r="X35" i="4"/>
  <c r="W35" i="4"/>
  <c r="V35" i="4"/>
  <c r="U35" i="4"/>
  <c r="T35" i="4"/>
  <c r="S35" i="4"/>
  <c r="R35" i="4"/>
  <c r="Q35" i="4"/>
  <c r="P35" i="4"/>
  <c r="O35" i="4"/>
  <c r="N35" i="4"/>
  <c r="M35" i="4"/>
  <c r="L35" i="4"/>
  <c r="K35" i="4"/>
  <c r="AW29" i="4"/>
  <c r="AV29" i="4"/>
  <c r="AU29" i="4"/>
  <c r="AT29" i="4"/>
  <c r="AS29" i="4"/>
  <c r="AR29" i="4"/>
  <c r="AQ29" i="4"/>
  <c r="AP29" i="4"/>
  <c r="AO29" i="4"/>
  <c r="AN29" i="4"/>
  <c r="AM29" i="4"/>
  <c r="AL29" i="4"/>
  <c r="AK29" i="4"/>
  <c r="AJ29" i="4"/>
  <c r="AI29" i="4"/>
  <c r="AH29" i="4"/>
  <c r="AG29" i="4"/>
  <c r="AF29" i="4"/>
  <c r="AE29" i="4"/>
  <c r="AD29" i="4"/>
  <c r="AC29" i="4"/>
  <c r="AB29" i="4"/>
  <c r="AA29" i="4"/>
  <c r="Z29" i="4"/>
  <c r="Y29" i="4"/>
  <c r="X29" i="4"/>
  <c r="V29" i="4"/>
  <c r="U29" i="4"/>
  <c r="T29" i="4"/>
  <c r="S29" i="4"/>
  <c r="R29" i="4"/>
  <c r="Q29" i="4"/>
  <c r="P29" i="4"/>
  <c r="O29" i="4"/>
  <c r="N29" i="4"/>
  <c r="M29" i="4"/>
  <c r="L29" i="4"/>
  <c r="K29" i="4"/>
  <c r="AS28" i="4"/>
  <c r="AR28" i="4"/>
  <c r="AQ28" i="4"/>
  <c r="AP28" i="4"/>
  <c r="AO28" i="4"/>
  <c r="AN28" i="4"/>
  <c r="AM28" i="4"/>
  <c r="AL28" i="4"/>
  <c r="AK28" i="4"/>
  <c r="AJ28" i="4"/>
  <c r="AI28" i="4"/>
  <c r="AH28" i="4"/>
  <c r="AG28" i="4"/>
  <c r="AF28" i="4"/>
  <c r="AE28" i="4"/>
  <c r="AD28" i="4"/>
  <c r="AC28" i="4"/>
  <c r="AB28" i="4"/>
  <c r="AA28" i="4"/>
  <c r="Z28" i="4"/>
  <c r="Y28" i="4"/>
  <c r="X28" i="4"/>
  <c r="U28" i="4"/>
  <c r="T28" i="4"/>
  <c r="S28" i="4"/>
  <c r="R28" i="4"/>
  <c r="Q28" i="4"/>
  <c r="P28" i="4"/>
  <c r="O28" i="4"/>
  <c r="N28" i="4"/>
  <c r="M28" i="4"/>
  <c r="L28" i="4"/>
  <c r="K28" i="4"/>
  <c r="AW18" i="4"/>
  <c r="AQ18" i="4"/>
  <c r="AP18" i="4"/>
  <c r="AO18" i="4"/>
  <c r="AI18" i="4"/>
  <c r="AH18" i="4"/>
  <c r="AG18" i="4"/>
  <c r="AA18" i="4"/>
  <c r="Z18" i="4"/>
  <c r="Y18" i="4"/>
  <c r="S18" i="4"/>
  <c r="R18" i="4"/>
  <c r="Q18" i="4"/>
  <c r="K18" i="4"/>
  <c r="J18" i="4"/>
  <c r="I18" i="4"/>
  <c r="H18" i="4"/>
  <c r="G18" i="4"/>
  <c r="F18" i="4"/>
  <c r="E18" i="4"/>
  <c r="D18" i="4"/>
  <c r="AW17" i="4"/>
  <c r="AV17" i="4"/>
  <c r="AU17" i="4"/>
  <c r="AO17" i="4"/>
  <c r="AN17" i="4"/>
  <c r="AM17" i="4"/>
  <c r="AG17" i="4"/>
  <c r="AF17" i="4"/>
  <c r="AE17" i="4"/>
  <c r="Y17" i="4"/>
  <c r="X17" i="4"/>
  <c r="W17" i="4"/>
  <c r="Q17" i="4"/>
  <c r="P17" i="4"/>
  <c r="O17" i="4"/>
  <c r="J17" i="4"/>
  <c r="I17" i="4"/>
  <c r="H17" i="4"/>
  <c r="G17" i="4"/>
  <c r="F17" i="4"/>
  <c r="E17" i="4"/>
  <c r="D17" i="4"/>
  <c r="AW13" i="4"/>
  <c r="AV13" i="4"/>
  <c r="AU13" i="4"/>
  <c r="AT13" i="4"/>
  <c r="AS13" i="4"/>
  <c r="AR13" i="4"/>
  <c r="AQ13" i="4"/>
  <c r="AP13" i="4"/>
  <c r="AO13" i="4"/>
  <c r="AN13" i="4"/>
  <c r="AM13" i="4"/>
  <c r="AL13" i="4"/>
  <c r="AK13" i="4"/>
  <c r="AJ13" i="4"/>
  <c r="AI13" i="4"/>
  <c r="AH13" i="4"/>
  <c r="AG13" i="4"/>
  <c r="AF13" i="4"/>
  <c r="AE13" i="4"/>
  <c r="AD13" i="4"/>
  <c r="AC13" i="4"/>
  <c r="AB13" i="4"/>
  <c r="AA13" i="4"/>
  <c r="Z13" i="4"/>
  <c r="Y13" i="4"/>
  <c r="X13" i="4"/>
  <c r="W13" i="4"/>
  <c r="V13" i="4"/>
  <c r="U13" i="4"/>
  <c r="T13" i="4"/>
  <c r="S13" i="4"/>
  <c r="R13" i="4"/>
  <c r="Q13" i="4"/>
  <c r="P13" i="4"/>
  <c r="O13" i="4"/>
  <c r="N13" i="4"/>
  <c r="M13" i="4"/>
  <c r="L13" i="4"/>
  <c r="K13" i="4"/>
  <c r="AW9" i="4"/>
  <c r="AV9" i="4"/>
  <c r="AU9" i="4"/>
  <c r="AT9" i="4"/>
  <c r="AS9" i="4"/>
  <c r="AR9" i="4"/>
  <c r="AQ9" i="4"/>
  <c r="AP9" i="4"/>
  <c r="AO9" i="4"/>
  <c r="AN9" i="4"/>
  <c r="AM9" i="4"/>
  <c r="AL9" i="4"/>
  <c r="AK9" i="4"/>
  <c r="AJ9" i="4"/>
  <c r="AI9" i="4"/>
  <c r="AH9" i="4"/>
  <c r="AG9" i="4"/>
  <c r="AF9" i="4"/>
  <c r="AE9" i="4"/>
  <c r="AD9" i="4"/>
  <c r="AC9" i="4"/>
  <c r="AB9" i="4"/>
  <c r="AA9" i="4"/>
  <c r="Z9" i="4"/>
  <c r="Y9" i="4"/>
  <c r="X9" i="4"/>
  <c r="W9" i="4"/>
  <c r="V9" i="4"/>
  <c r="U9" i="4"/>
  <c r="T9" i="4"/>
  <c r="S9" i="4"/>
  <c r="R9" i="4"/>
  <c r="Q9" i="4"/>
  <c r="P9" i="4"/>
  <c r="O9" i="4"/>
  <c r="N9" i="4"/>
  <c r="M9" i="4"/>
  <c r="L9" i="4"/>
  <c r="K9" i="4"/>
  <c r="I7" i="4"/>
  <c r="AW6" i="4"/>
  <c r="AV6" i="4"/>
  <c r="AV18" i="4" s="1"/>
  <c r="AU6" i="4"/>
  <c r="AU18" i="4" s="1"/>
  <c r="AT6" i="4"/>
  <c r="AT18" i="4" s="1"/>
  <c r="AS6" i="4"/>
  <c r="AS18" i="4" s="1"/>
  <c r="AR6" i="4"/>
  <c r="AR18" i="4" s="1"/>
  <c r="AQ6" i="4"/>
  <c r="AP6" i="4"/>
  <c r="AO6" i="4"/>
  <c r="AN6" i="4"/>
  <c r="AN18" i="4" s="1"/>
  <c r="AM6" i="4"/>
  <c r="AM18" i="4" s="1"/>
  <c r="AL6" i="4"/>
  <c r="AL18" i="4" s="1"/>
  <c r="AK6" i="4"/>
  <c r="AK18" i="4" s="1"/>
  <c r="AJ6" i="4"/>
  <c r="AJ18" i="4" s="1"/>
  <c r="AI6" i="4"/>
  <c r="AH6" i="4"/>
  <c r="AG6" i="4"/>
  <c r="AF6" i="4"/>
  <c r="AF18" i="4" s="1"/>
  <c r="AE6" i="4"/>
  <c r="AE18" i="4" s="1"/>
  <c r="AD6" i="4"/>
  <c r="AD18" i="4" s="1"/>
  <c r="AC6" i="4"/>
  <c r="AC18" i="4" s="1"/>
  <c r="AB6" i="4"/>
  <c r="AB18" i="4" s="1"/>
  <c r="AA6" i="4"/>
  <c r="Z6" i="4"/>
  <c r="Y6" i="4"/>
  <c r="X6" i="4"/>
  <c r="X18" i="4" s="1"/>
  <c r="W6" i="4"/>
  <c r="W18" i="4" s="1"/>
  <c r="V6" i="4"/>
  <c r="V18" i="4" s="1"/>
  <c r="U6" i="4"/>
  <c r="U18" i="4" s="1"/>
  <c r="T6" i="4"/>
  <c r="T18" i="4" s="1"/>
  <c r="S6" i="4"/>
  <c r="R6" i="4"/>
  <c r="Q6" i="4"/>
  <c r="P6" i="4"/>
  <c r="P18" i="4" s="1"/>
  <c r="O6" i="4"/>
  <c r="O18" i="4" s="1"/>
  <c r="N6" i="4"/>
  <c r="N18" i="4" s="1"/>
  <c r="M6" i="4"/>
  <c r="M18" i="4" s="1"/>
  <c r="L6" i="4"/>
  <c r="L18" i="4" s="1"/>
  <c r="K6" i="4"/>
  <c r="AW5" i="4"/>
  <c r="AV5" i="4"/>
  <c r="AU5" i="4"/>
  <c r="AT5" i="4"/>
  <c r="AT17" i="4" s="1"/>
  <c r="AS5" i="4"/>
  <c r="AS17" i="4" s="1"/>
  <c r="AR5" i="4"/>
  <c r="AR17" i="4" s="1"/>
  <c r="AQ5" i="4"/>
  <c r="AQ17" i="4" s="1"/>
  <c r="AP5" i="4"/>
  <c r="AP17" i="4" s="1"/>
  <c r="AO5" i="4"/>
  <c r="AN5" i="4"/>
  <c r="AM5" i="4"/>
  <c r="AL5" i="4"/>
  <c r="AL17" i="4" s="1"/>
  <c r="AK5" i="4"/>
  <c r="AK17" i="4" s="1"/>
  <c r="AJ5" i="4"/>
  <c r="AJ17" i="4" s="1"/>
  <c r="AI5" i="4"/>
  <c r="AI17" i="4" s="1"/>
  <c r="AH5" i="4"/>
  <c r="AH17" i="4" s="1"/>
  <c r="AG5" i="4"/>
  <c r="AF5" i="4"/>
  <c r="AE5" i="4"/>
  <c r="AD5" i="4"/>
  <c r="AD17" i="4" s="1"/>
  <c r="AC5" i="4"/>
  <c r="AC17" i="4" s="1"/>
  <c r="AB5" i="4"/>
  <c r="AB17" i="4" s="1"/>
  <c r="AA5" i="4"/>
  <c r="AA17" i="4" s="1"/>
  <c r="Z5" i="4"/>
  <c r="Z17" i="4" s="1"/>
  <c r="Y5" i="4"/>
  <c r="X5" i="4"/>
  <c r="W5" i="4"/>
  <c r="V5" i="4"/>
  <c r="V17" i="4" s="1"/>
  <c r="U5" i="4"/>
  <c r="U17" i="4" s="1"/>
  <c r="T5" i="4"/>
  <c r="T17" i="4" s="1"/>
  <c r="S5" i="4"/>
  <c r="S17" i="4" s="1"/>
  <c r="R5" i="4"/>
  <c r="R17" i="4" s="1"/>
  <c r="Q5" i="4"/>
  <c r="P5" i="4"/>
  <c r="O5" i="4"/>
  <c r="N5" i="4"/>
  <c r="N17" i="4" s="1"/>
  <c r="M5" i="4"/>
  <c r="M17" i="4" s="1"/>
  <c r="L5" i="4"/>
  <c r="L17" i="4" s="1"/>
  <c r="K5" i="4"/>
  <c r="K17" i="4" s="1"/>
  <c r="N18" i="1"/>
  <c r="M18" i="1"/>
  <c r="L18" i="1"/>
  <c r="K18" i="1"/>
  <c r="J18" i="1"/>
  <c r="G18" i="1"/>
  <c r="F18" i="1"/>
  <c r="E18" i="1"/>
  <c r="D18" i="1"/>
  <c r="N17" i="1"/>
  <c r="M17" i="1"/>
  <c r="L17" i="1"/>
  <c r="K17" i="1"/>
  <c r="J17" i="1"/>
  <c r="G17" i="1"/>
  <c r="F17" i="1"/>
  <c r="E17" i="1"/>
  <c r="D17" i="1"/>
  <c r="N16" i="1"/>
  <c r="K16" i="1"/>
  <c r="N14" i="1"/>
  <c r="M14" i="1"/>
  <c r="L14" i="1"/>
  <c r="N12" i="1"/>
  <c r="K12" i="1"/>
  <c r="N10" i="1"/>
  <c r="M10" i="1"/>
  <c r="L10" i="1"/>
</calcChain>
</file>

<file path=xl/sharedStrings.xml><?xml version="1.0" encoding="utf-8"?>
<sst xmlns="http://schemas.openxmlformats.org/spreadsheetml/2006/main" count="1728" uniqueCount="646">
  <si>
    <t>绿色部分请勿改动</t>
  </si>
  <si>
    <t>相当马力</t>
  </si>
  <si>
    <t>3HP</t>
  </si>
  <si>
    <t>4HP</t>
  </si>
  <si>
    <t>4.5HP</t>
  </si>
  <si>
    <t>5HP</t>
  </si>
  <si>
    <t>6HP</t>
  </si>
  <si>
    <t>6.5HP</t>
  </si>
  <si>
    <t>7HP</t>
  </si>
  <si>
    <t>8HP</t>
  </si>
  <si>
    <t>9HP</t>
  </si>
  <si>
    <t>10HP</t>
  </si>
  <si>
    <t>12HP</t>
  </si>
  <si>
    <t>型号</t>
  </si>
  <si>
    <t>RFC80MXSGVE</t>
  </si>
  <si>
    <t>RFC100MXSGVE</t>
  </si>
  <si>
    <t>RFC125MXSGVE</t>
  </si>
  <si>
    <t>RFC140MXSGVE</t>
  </si>
  <si>
    <t>RFC160MXGVE</t>
  </si>
  <si>
    <t>RFC180MXGVE</t>
  </si>
  <si>
    <t>RFC200MXGYE</t>
  </si>
  <si>
    <t>RFC226MXGYE</t>
  </si>
  <si>
    <t>RFC260MXGYE</t>
  </si>
  <si>
    <t>RFC286MXGYE</t>
  </si>
  <si>
    <t>RFC335MXGYE</t>
  </si>
  <si>
    <t>组合型号</t>
  </si>
  <si>
    <t>/</t>
  </si>
  <si>
    <t>名义制冷能力（kW）※1——保留一位小数</t>
  </si>
  <si>
    <t>名义制热能力（kW）※2——保留一位小数</t>
  </si>
  <si>
    <t>低温制热能力（kW）※3——保留一位小数</t>
  </si>
  <si>
    <t>电器特性</t>
  </si>
  <si>
    <t>电源（Ph/V/Hz）</t>
  </si>
  <si>
    <t>1N/220/50Hz</t>
  </si>
  <si>
    <t>3N/380V/50Hz</t>
  </si>
  <si>
    <t>制冷</t>
  </si>
  <si>
    <t>额定功率（kW）——保留两位小数</t>
  </si>
  <si>
    <t>额定电流（A）</t>
  </si>
  <si>
    <t>最大功率（kW）</t>
  </si>
  <si>
    <t>最大电流（A）</t>
  </si>
  <si>
    <t>制热</t>
  </si>
  <si>
    <t>EER</t>
  </si>
  <si>
    <t>COP</t>
  </si>
  <si>
    <t>APF</t>
  </si>
  <si>
    <t>IPLV</t>
  </si>
  <si>
    <t>尺寸</t>
  </si>
  <si>
    <t>外形尺寸：宽×深×高（mm）</t>
  </si>
  <si>
    <t>920×372×756</t>
  </si>
  <si>
    <t>950×370×965</t>
  </si>
  <si>
    <t>1050*400*840</t>
  </si>
  <si>
    <t>1050×400×1430</t>
  </si>
  <si>
    <t>装箱尺寸：宽×深×高（mm）</t>
  </si>
  <si>
    <t>1036×478×835</t>
  </si>
  <si>
    <t>1030×480×1095</t>
  </si>
  <si>
    <t>1139*488*860</t>
  </si>
  <si>
    <t>1160×520×1605</t>
  </si>
  <si>
    <t>净重/毛重（kg）</t>
  </si>
  <si>
    <t>59/63</t>
  </si>
  <si>
    <t>63/67</t>
  </si>
  <si>
    <t>77/86</t>
  </si>
  <si>
    <t>81/90</t>
  </si>
  <si>
    <t>83/90</t>
  </si>
  <si>
    <t>91/98</t>
  </si>
  <si>
    <t>121/135</t>
  </si>
  <si>
    <t>132/141</t>
  </si>
  <si>
    <t>135/144</t>
  </si>
  <si>
    <t>机壳颜色</t>
  </si>
  <si>
    <t>浅驼灰</t>
  </si>
  <si>
    <t>系统最大工作压力（MPa）</t>
  </si>
  <si>
    <t>节流方式</t>
  </si>
  <si>
    <t>电子膨胀阀</t>
  </si>
  <si>
    <t>冷媒</t>
  </si>
  <si>
    <t>冷媒类型</t>
  </si>
  <si>
    <t>R410A</t>
  </si>
  <si>
    <t>封入量（Kg）</t>
  </si>
  <si>
    <t>风机</t>
  </si>
  <si>
    <t>室外风量（m3/h）——无小数</t>
  </si>
  <si>
    <t>机外余压（Pa）</t>
  </si>
  <si>
    <t>室外风机输出功率（W）——无小数</t>
  </si>
  <si>
    <t>160*2</t>
  </si>
  <si>
    <t>风机类型/数量</t>
  </si>
  <si>
    <t>DC*1</t>
  </si>
  <si>
    <t>DC*2</t>
  </si>
  <si>
    <t>配管口径</t>
  </si>
  <si>
    <t>气管（mm）</t>
  </si>
  <si>
    <t>φ15.88</t>
  </si>
  <si>
    <t>φ19.05</t>
  </si>
  <si>
    <t>φ22.22</t>
  </si>
  <si>
    <t>φ25.4</t>
  </si>
  <si>
    <t>液管（mm）</t>
  </si>
  <si>
    <t>φ9.52</t>
  </si>
  <si>
    <t>φ12.7</t>
  </si>
  <si>
    <t>噪音</t>
  </si>
  <si>
    <t>声压级（dB(A)）※4</t>
  </si>
  <si>
    <t>声功率级（dB(A)）</t>
  </si>
  <si>
    <t>配线</t>
  </si>
  <si>
    <t>配电功率（kW）※5</t>
  </si>
  <si>
    <t>最大熔丝电流（A）※6——无小数</t>
  </si>
  <si>
    <t>最小线路电流（A）※7——保留两位小数</t>
  </si>
  <si>
    <t>电源线规格a（mm2）※8</t>
  </si>
  <si>
    <t>3×6</t>
  </si>
  <si>
    <t>电源线规格b（mm2）※9</t>
  </si>
  <si>
    <r>
      <rPr>
        <sz val="8"/>
        <rFont val="微软雅黑"/>
        <family val="2"/>
        <charset val="134"/>
      </rPr>
      <t>通信线规格（mm</t>
    </r>
    <r>
      <rPr>
        <vertAlign val="superscript"/>
        <sz val="8"/>
        <rFont val="微软雅黑"/>
        <family val="2"/>
        <charset val="134"/>
      </rPr>
      <t>2</t>
    </r>
    <r>
      <rPr>
        <sz val="8"/>
        <rFont val="微软雅黑"/>
        <family val="2"/>
        <charset val="134"/>
      </rPr>
      <t>）</t>
    </r>
  </si>
  <si>
    <t>2芯X 0.75</t>
  </si>
  <si>
    <r>
      <rPr>
        <sz val="8"/>
        <color theme="1"/>
        <rFont val="微软雅黑"/>
        <family val="2"/>
        <charset val="134"/>
      </rPr>
      <t xml:space="preserve">
</t>
    </r>
    <r>
      <rPr>
        <sz val="8"/>
        <color rgb="FFFF0000"/>
        <rFont val="微软雅黑"/>
        <family val="2"/>
        <charset val="134"/>
      </rPr>
      <t>①当无断电控阀功能需求时，室内外机间用2芯， 0.75㎡屏蔽线；
②当系统内外机均为super机型且有内机分开供电断电控阀功能需求时，室内外机间用2芯，1.5㎡屏蔽线线材，且通讯线阻值小于1.33Ω/100米，还需要根据系统的内机台数和通信距离判断是否需要增加通信中继器</t>
    </r>
    <r>
      <rPr>
        <sz val="8"/>
        <color theme="1"/>
        <rFont val="微软雅黑"/>
        <family val="2"/>
        <charset val="134"/>
      </rPr>
      <t xml:space="preserve">
</t>
    </r>
  </si>
  <si>
    <t>连接容量</t>
  </si>
  <si>
    <t>连接率范围</t>
  </si>
  <si>
    <t>50%~130%</t>
  </si>
  <si>
    <t>可连接的室内机最大数量</t>
  </si>
  <si>
    <t>连接配管</t>
  </si>
  <si>
    <t>总配管长度（m）</t>
  </si>
  <si>
    <t>最远配管长度（m）</t>
  </si>
  <si>
    <t>内外机落差：室外机在上/室外机在下（m）※9</t>
  </si>
  <si>
    <t>30/20</t>
  </si>
  <si>
    <t>50/40</t>
  </si>
  <si>
    <t>室内机间落差（m）※10</t>
  </si>
  <si>
    <t>运转范围</t>
  </si>
  <si>
    <t>制冷（℃）</t>
  </si>
  <si>
    <t>-5℃～52℃</t>
  </si>
  <si>
    <t>-5-52℃DB</t>
  </si>
  <si>
    <t>（-5-60℃DB）</t>
  </si>
  <si>
    <t>制热（℃）</t>
  </si>
  <si>
    <t>-15℃～21℃</t>
  </si>
  <si>
    <t>-15-21℃WB</t>
  </si>
  <si>
    <t>（-30-24℃WB）</t>
  </si>
  <si>
    <t>※1 室内温度：27℃DB，19℃WB/室外温度：35℃DB，24℃WB /等效管长：7.5m，高低差：0m
※2 室内温度：20℃DB，14.5℃WB/室外温度：7℃DB，6℃WB /等效管长：7.5m，高低差：0m
※3 室内温度：20℃DB，14.5℃WB/室外温度：2℃DB，1℃WB /等效管长：7.5m，高低差：0m
※4 本噪音值为全消音室换算值
※5 根据配电功率来选择变压器规格：选型时应参考同时开机率进行合适选择，对于同时运行的场景，如餐饮等不能进行＜1的系数修正
※6 根据最大熔丝电流来选择熔丝或空气开关--单台机组必须根据最大熔丝电流选择；并联机组总的空气开关规格根据组合最小线路电流重新计算选择
※7 根据最小线路电流来选择电气配线规格--单台机组必须根据最小线路电流选择；并联机组根据组合最小线路电流重新计算选择。
※8 线材为：铜芯聚氯乙烯绝缘BVV；
※9 线材为：铜芯交联聚乙烯绝缘YJV或YJY、YJV22、YJY23、YJV32、YJY33；
※10 需要定制</t>
  </si>
  <si>
    <t>序号</t>
  </si>
  <si>
    <t>更改时间</t>
  </si>
  <si>
    <t>更改内容</t>
  </si>
  <si>
    <t>更改人</t>
  </si>
  <si>
    <t>2025.12.5</t>
  </si>
  <si>
    <t>80-180外机参数修正，主要更正净重毛重、装箱尺寸（标蓝）</t>
  </si>
  <si>
    <t>张洋</t>
  </si>
  <si>
    <t>9HP 最大熔丝电流32改成25 ；  最小线路电流21.80改成20.30</t>
  </si>
  <si>
    <t>王贺</t>
  </si>
  <si>
    <t>10HP 最大熔丝电流32改成25 ；  最小线路电流23.00改成20.80</t>
  </si>
  <si>
    <t>声明：</t>
  </si>
  <si>
    <t>为了产品更好的适应客户达到产品性能最优而改进创新，我公司保留修改部件选型而不事先通知的权力，一切部件以实物及产品铭牌为准。</t>
  </si>
  <si>
    <t>14HP</t>
  </si>
  <si>
    <t>16HP</t>
  </si>
  <si>
    <t>18HP</t>
  </si>
  <si>
    <t>20HP</t>
  </si>
  <si>
    <t>22HP</t>
  </si>
  <si>
    <t>24HP</t>
  </si>
  <si>
    <t>26HP</t>
  </si>
  <si>
    <t>28HP</t>
  </si>
  <si>
    <t>30HP</t>
  </si>
  <si>
    <t>32HP</t>
  </si>
  <si>
    <t>34HP</t>
  </si>
  <si>
    <t>36HP</t>
  </si>
  <si>
    <t>38HP</t>
  </si>
  <si>
    <t>40HP</t>
  </si>
  <si>
    <t>42HP</t>
  </si>
  <si>
    <t>44HP</t>
  </si>
  <si>
    <t>46HP</t>
  </si>
  <si>
    <t>48HP</t>
  </si>
  <si>
    <t>50HP</t>
  </si>
  <si>
    <t>52HP</t>
  </si>
  <si>
    <t>54HP</t>
  </si>
  <si>
    <t>56HP</t>
  </si>
  <si>
    <t>58HP</t>
  </si>
  <si>
    <t>60HP</t>
  </si>
  <si>
    <t>62HP</t>
  </si>
  <si>
    <t>64HP</t>
  </si>
  <si>
    <t>66HP</t>
  </si>
  <si>
    <t>68HP</t>
  </si>
  <si>
    <t>70HP</t>
  </si>
  <si>
    <t>72HP</t>
  </si>
  <si>
    <t>74HP</t>
  </si>
  <si>
    <t>76HP</t>
  </si>
  <si>
    <t>78HP</t>
  </si>
  <si>
    <t>80HP</t>
  </si>
  <si>
    <t>82HP</t>
  </si>
  <si>
    <t>84HP</t>
  </si>
  <si>
    <t>86HP</t>
  </si>
  <si>
    <t>88HP</t>
  </si>
  <si>
    <t>90HP</t>
  </si>
  <si>
    <t>92HP</t>
  </si>
  <si>
    <t>94HP</t>
  </si>
  <si>
    <t>96HP</t>
  </si>
  <si>
    <t>98HP</t>
  </si>
  <si>
    <t>100HP</t>
  </si>
  <si>
    <t>102HP</t>
  </si>
  <si>
    <t>104HP</t>
  </si>
  <si>
    <t>RFC400MXMGYE</t>
  </si>
  <si>
    <t>RFC450MXMGYE</t>
  </si>
  <si>
    <t>RFC504MXMGYE</t>
  </si>
  <si>
    <t>RFC560MXMGYE</t>
  </si>
  <si>
    <t>RFC615MXMGYE</t>
  </si>
  <si>
    <t>RFC680MXMGYE</t>
  </si>
  <si>
    <t>RFC735MXMGYE</t>
  </si>
  <si>
    <t>RFC800MXMGYE</t>
  </si>
  <si>
    <t>RFC850MXMGYE</t>
  </si>
  <si>
    <t>RFC900MXMGYE</t>
  </si>
  <si>
    <t>RFC954MXMGYE</t>
  </si>
  <si>
    <t>RFC1008MXMGYE</t>
  </si>
  <si>
    <t>RFC1064MXMGYE</t>
  </si>
  <si>
    <t>RFC1119MXMGYE</t>
  </si>
  <si>
    <t>RFC1175MXMGYE</t>
  </si>
  <si>
    <t>RFC1230MXMGYE</t>
  </si>
  <si>
    <t>RFC1296MXMGYE</t>
  </si>
  <si>
    <t>RFC1362MXMGYE</t>
  </si>
  <si>
    <t>RFC1404MXMGYE</t>
  </si>
  <si>
    <t>RFC1458MXMGYE</t>
  </si>
  <si>
    <t>RFC1512MXMGYE</t>
  </si>
  <si>
    <t>RFC1568MXMGYE</t>
  </si>
  <si>
    <t>RFC1624MXMGYE</t>
  </si>
  <si>
    <t>RFC1680MXMGYE</t>
  </si>
  <si>
    <t>RFC1735MXMGYE</t>
  </si>
  <si>
    <t>RFC1790MXMGYE</t>
  </si>
  <si>
    <t>RFC1845MXMGYE</t>
  </si>
  <si>
    <t>RFC1911MXMGYE</t>
  </si>
  <si>
    <t>RFC1977MXMGYE</t>
  </si>
  <si>
    <t>RFC2043MXMGYE</t>
  </si>
  <si>
    <t>RFC2072MXMGYE</t>
  </si>
  <si>
    <t>RFC2128MXMGYE</t>
  </si>
  <si>
    <t>RFC2184MXMGYE</t>
  </si>
  <si>
    <t>RFC2240MXMGYE</t>
  </si>
  <si>
    <t>RFC2295MXMGYE</t>
  </si>
  <si>
    <t>RFC2350MXMGYE</t>
  </si>
  <si>
    <t>RFC2405MXMGYE</t>
  </si>
  <si>
    <t>RFC2460MXMGYE</t>
  </si>
  <si>
    <t>RFC2526MXMGYE</t>
  </si>
  <si>
    <t>RFC2592MXMGYE</t>
  </si>
  <si>
    <t>RFC2658MXMGYE</t>
  </si>
  <si>
    <t>RFC2724MXMGYE</t>
  </si>
  <si>
    <t>RFC2790MXMGYE</t>
  </si>
  <si>
    <t>RFC2856MXMGYE</t>
  </si>
  <si>
    <t>RFC2922MXMGYE</t>
  </si>
  <si>
    <t>RFC2988MXMGYE</t>
  </si>
  <si>
    <t>RFC400MXMGYE*2</t>
  </si>
  <si>
    <t>RFC400MXMGYE+
RFC450MXMGYE</t>
  </si>
  <si>
    <t>RFC450MXMGYE*2</t>
  </si>
  <si>
    <t>RFC450MXMGYE+
RFC504MXMGYE</t>
  </si>
  <si>
    <t>RFC504MXMGYE*2</t>
  </si>
  <si>
    <t>RFC504MXMGYE
+RFC560MXMGYE</t>
  </si>
  <si>
    <t>RFC504MXMGYE
+RFC615MXMGYE</t>
  </si>
  <si>
    <t>RFC560MXMGYE+
RFC615MXMGYE</t>
  </si>
  <si>
    <t>RFC615MXMGYE*2</t>
  </si>
  <si>
    <t>RFC615MXMGYE+
RFC680MXMGYE</t>
  </si>
  <si>
    <t>RFC680MXMGYE*2</t>
  </si>
  <si>
    <t>RFC680MXMGYE+
RFC735MXMGYE</t>
  </si>
  <si>
    <t>RFC735MXMGYE*2</t>
  </si>
  <si>
    <t>RFC504MXMGYE*3</t>
  </si>
  <si>
    <t>RFC504MXMGYE*2+
RFC560MXMGYE</t>
  </si>
  <si>
    <t>RFC504MXMGYE+
RFC560MXMGYE*2</t>
  </si>
  <si>
    <t>RFC560MXMGYE*3</t>
  </si>
  <si>
    <t>RFC560MXMGYE*2+
RFC615MXMGYE</t>
  </si>
  <si>
    <t>RFC560MXMGYE+
RFC615MXMGYE*2</t>
  </si>
  <si>
    <t>RFC615MXMGYE*3</t>
  </si>
  <si>
    <t>RFC615MXMGYE*2
+RFC680MXMGYE</t>
  </si>
  <si>
    <t>RFC615MXMGYE+
RFC680MXMGYE*2</t>
  </si>
  <si>
    <t>RFC680MXMGYE*3</t>
  </si>
  <si>
    <t>RFC680MXMGYE*2+
RFC735MXMGYE*1</t>
  </si>
  <si>
    <t>RFC680MXMGYE+
RFC735MXMGYE*2</t>
  </si>
  <si>
    <t xml:space="preserve">
RFC735MXMGYE*3</t>
  </si>
  <si>
    <t>RFC560MXMGYE*4</t>
  </si>
  <si>
    <t>RFC560MXMGYE*3+
RFC615MXMGYE</t>
  </si>
  <si>
    <t>RFC560MXMGYE*2+
RFC615MXMGYE*2</t>
  </si>
  <si>
    <t>RFC560MXMGYE*1+
RFC615MXMGYE*3</t>
  </si>
  <si>
    <t>RFC615MXMGYE*4</t>
  </si>
  <si>
    <t>RFC615MXMGYE*3+
RFC680MXMGYE</t>
  </si>
  <si>
    <t>RFC615MXMGYE*2+
RFC680MXMGYE*2</t>
  </si>
  <si>
    <t>RFC615MXMGYE+
RFC680MXMGYE*3</t>
  </si>
  <si>
    <t>RFC680MXMGYE*4</t>
  </si>
  <si>
    <t>RFC680MXMGYE*3+
RFC735MXMGYE*1</t>
  </si>
  <si>
    <t>RFC680MXMGYE*2+
RFC735MXMGYE*2</t>
  </si>
  <si>
    <t>RFC680MXMGYE+
RFC735MXMGYE*3</t>
  </si>
  <si>
    <t xml:space="preserve">
RFC735MXMGYE*4</t>
  </si>
  <si>
    <t>3N~,380V,50Hz</t>
  </si>
  <si>
    <t>— —</t>
  </si>
  <si>
    <t>——</t>
  </si>
  <si>
    <t>1250/460/1790</t>
  </si>
  <si>
    <t>1250×460×1790+
1250×460×1790</t>
  </si>
  <si>
    <t>1250×460×1790+ 1250×460×1790</t>
  </si>
  <si>
    <t>1250×460×1790+
1250×460×1790+
1250×460×1790</t>
  </si>
  <si>
    <t>1250×460×1790
1250×460×1790
1250×460×1790</t>
  </si>
  <si>
    <t xml:space="preserve">1250×460×1790
1250×460×1790
1250×460×1790
</t>
  </si>
  <si>
    <t>1250×460×1790
1250×460×1790
1250×460×1790
1250×460×1790</t>
  </si>
  <si>
    <t>1325/590/1965</t>
  </si>
  <si>
    <t>201/214</t>
  </si>
  <si>
    <t>208/220</t>
  </si>
  <si>
    <t>211/223</t>
  </si>
  <si>
    <r>
      <rPr>
        <sz val="8"/>
        <color theme="1"/>
        <rFont val="微软雅黑"/>
        <family val="2"/>
        <charset val="134"/>
      </rPr>
      <t>2</t>
    </r>
    <r>
      <rPr>
        <sz val="8"/>
        <color indexed="8"/>
        <rFont val="微软雅黑"/>
        <family val="2"/>
        <charset val="134"/>
      </rPr>
      <t>40/255</t>
    </r>
  </si>
  <si>
    <t>254/269</t>
  </si>
  <si>
    <t>255/270</t>
  </si>
  <si>
    <t>8.5</t>
  </si>
  <si>
    <t>375*2+375*2</t>
  </si>
  <si>
    <t>375*2+560*2</t>
  </si>
  <si>
    <t>560*2+560*2</t>
  </si>
  <si>
    <t>375*2+375*2+375*2</t>
  </si>
  <si>
    <t>375*2+375*2+560*2</t>
  </si>
  <si>
    <t>375*2+560*2+560*2</t>
  </si>
  <si>
    <t>560*2+560*2+560*2</t>
  </si>
  <si>
    <t>560*2+560*2+560*2+560*2</t>
  </si>
  <si>
    <t>32+32</t>
  </si>
  <si>
    <t>32+40</t>
  </si>
  <si>
    <t>40+40</t>
  </si>
  <si>
    <t>40+50</t>
  </si>
  <si>
    <t>50+50</t>
  </si>
  <si>
    <t>50*2</t>
  </si>
  <si>
    <t>63+63</t>
  </si>
  <si>
    <t>63*2</t>
  </si>
  <si>
    <t>62+80</t>
  </si>
  <si>
    <t>80+80</t>
  </si>
  <si>
    <t>40*3</t>
  </si>
  <si>
    <t>40*2+50</t>
  </si>
  <si>
    <t>40+50*2</t>
  </si>
  <si>
    <t>50*3</t>
  </si>
  <si>
    <t>50*2+50</t>
  </si>
  <si>
    <t>50+50*2</t>
  </si>
  <si>
    <t>50*2+62</t>
  </si>
  <si>
    <t>50+62*2</t>
  </si>
  <si>
    <t>62*3</t>
  </si>
  <si>
    <t>62*2+80</t>
  </si>
  <si>
    <t>62+80*2</t>
  </si>
  <si>
    <t>80*3</t>
  </si>
  <si>
    <t>50*4</t>
  </si>
  <si>
    <t>50*3+50</t>
  </si>
  <si>
    <t>50*2+50*2</t>
  </si>
  <si>
    <t>50+50*3</t>
  </si>
  <si>
    <t>50*3+62</t>
  </si>
  <si>
    <t>50*2+62*2</t>
  </si>
  <si>
    <t>50+62*3</t>
  </si>
  <si>
    <t>62*4</t>
  </si>
  <si>
    <t>62*3+80</t>
  </si>
  <si>
    <t>62*2+80*2</t>
  </si>
  <si>
    <t>62+80*3</t>
  </si>
  <si>
    <t>80*4</t>
  </si>
  <si>
    <t>25</t>
  </si>
  <si>
    <r>
      <rPr>
        <sz val="8"/>
        <color theme="1"/>
        <rFont val="微软雅黑"/>
        <family val="2"/>
        <charset val="134"/>
      </rPr>
      <t xml:space="preserve">
</t>
    </r>
    <r>
      <rPr>
        <sz val="8"/>
        <color rgb="FFFF0000"/>
        <rFont val="微软雅黑"/>
        <family val="2"/>
        <charset val="134"/>
      </rPr>
      <t>①当无断电控阀功能需求时，室内外机间用2芯， 0.75㎡屏蔽线；
②当系统内外机均为super机型且有内机分开供电断电控阀功能需求时，室内外机间用2芯，1.5㎡屏蔽线线材，且通讯线阻值小于1.33Ω/100米，还需要根据系统的内机台数和通信距离判断是否需要增加通信中继器</t>
    </r>
    <r>
      <rPr>
        <b/>
        <sz val="8"/>
        <color rgb="FFFF0000"/>
        <rFont val="微软雅黑"/>
        <family val="2"/>
        <charset val="134"/>
      </rPr>
      <t xml:space="preserve">
</t>
    </r>
  </si>
  <si>
    <r>
      <rPr>
        <sz val="8"/>
        <color theme="1"/>
        <rFont val="微软雅黑"/>
        <family val="2"/>
        <charset val="134"/>
      </rPr>
      <t>50%</t>
    </r>
    <r>
      <rPr>
        <sz val="8"/>
        <color indexed="8"/>
        <rFont val="微软雅黑"/>
        <family val="2"/>
        <charset val="134"/>
      </rPr>
      <t>~130%</t>
    </r>
  </si>
  <si>
    <t>150 /175</t>
  </si>
  <si>
    <t>50 / 40</t>
  </si>
  <si>
    <t>≤30</t>
  </si>
  <si>
    <t>-15℃～60℃</t>
  </si>
  <si>
    <t>-30℃～30℃</t>
  </si>
  <si>
    <t>14HP   最大熔丝电流40改成32</t>
  </si>
  <si>
    <t>16HP   最小线路电流31.00改成29.90</t>
  </si>
  <si>
    <t>20HP  最小线路电流42.40改成39.80</t>
  </si>
  <si>
    <t>22HP 最大熔丝电流63改成50 ；  最小线路电流48.10改成44.80</t>
  </si>
  <si>
    <t>24HP 最大熔丝电流63改成62 ；  最小线路电流48.5改成47.90</t>
  </si>
  <si>
    <t>2025.12.24</t>
  </si>
  <si>
    <t xml:space="preserve">24HP 最大熔丝电流62改成63 </t>
  </si>
  <si>
    <t>王贺 侯庆渠</t>
  </si>
  <si>
    <r>
      <rPr>
        <u/>
        <sz val="8"/>
        <color theme="10"/>
        <rFont val="微软雅黑"/>
        <family val="2"/>
        <charset val="134"/>
      </rPr>
      <t>返回</t>
    </r>
  </si>
  <si>
    <t>高效薄型风管机RFUTD MXE（带水泵带电辅）系列参数表</t>
  </si>
  <si>
    <t>高效薄型风管机RFUT MXE（带水泵不带电辅）系列参数表</t>
  </si>
  <si>
    <t>高效薄型风管机RFUTA MXE（不带水泵不带电辅）系列参数表</t>
  </si>
  <si>
    <t>高效薄型风管机RFUTAD MXE（不带水泵带电辅）系列参数表</t>
  </si>
  <si>
    <t>0.6HP</t>
  </si>
  <si>
    <t>0.8HP</t>
  </si>
  <si>
    <t>1HP</t>
  </si>
  <si>
    <t>1.2HP</t>
  </si>
  <si>
    <t>1.5HP</t>
  </si>
  <si>
    <t>1.7HP</t>
  </si>
  <si>
    <t>1.8HP</t>
  </si>
  <si>
    <t>2.0HP</t>
  </si>
  <si>
    <t>2.3HP</t>
  </si>
  <si>
    <t>2.5HP</t>
  </si>
  <si>
    <t>型号(工程）</t>
  </si>
  <si>
    <t>RFUTD15MXE</t>
  </si>
  <si>
    <t>RFUTD18MXE</t>
  </si>
  <si>
    <t>RFUTD22MXE</t>
  </si>
  <si>
    <t>RFUTD25MXE</t>
  </si>
  <si>
    <t>RFUTD28MXE</t>
  </si>
  <si>
    <t>RFUTD32MXE</t>
  </si>
  <si>
    <t>RFUTD36MXE</t>
  </si>
  <si>
    <t>RFUTD40MXE</t>
  </si>
  <si>
    <t>RFUTD45MXE</t>
  </si>
  <si>
    <t>RFUTD50MXE</t>
  </si>
  <si>
    <t>RFUTD56MXE</t>
  </si>
  <si>
    <t>RFUTD63MXE</t>
  </si>
  <si>
    <t>RFUTD71MXE</t>
  </si>
  <si>
    <t>RFUT15MXE</t>
  </si>
  <si>
    <t>RFUT18MXE</t>
  </si>
  <si>
    <t>RFUT22MXE</t>
  </si>
  <si>
    <t>RFUT25MXE</t>
  </si>
  <si>
    <t>RFUT28MXE</t>
  </si>
  <si>
    <t>RFUT32MXE</t>
  </si>
  <si>
    <t>RFUT36MXE</t>
  </si>
  <si>
    <t>RFUT40MXE</t>
  </si>
  <si>
    <t>RFUT45MXE</t>
  </si>
  <si>
    <t>RFUT50MXE</t>
  </si>
  <si>
    <t>RFUT56MXE</t>
  </si>
  <si>
    <t>RFUT63MXE</t>
  </si>
  <si>
    <t>RFUT71MXE</t>
  </si>
  <si>
    <t>RFUTA15MXE</t>
  </si>
  <si>
    <t>RFUTA18MXE</t>
  </si>
  <si>
    <t>RFUTA22MXE</t>
  </si>
  <si>
    <t>RFUTA25MXE</t>
  </si>
  <si>
    <t>RFUTA28MXE</t>
  </si>
  <si>
    <t>RFUTA32MXE</t>
  </si>
  <si>
    <t>RFUTA36MXE</t>
  </si>
  <si>
    <t>RFUTA40MXE</t>
  </si>
  <si>
    <t>RFUTA45MXE</t>
  </si>
  <si>
    <t>RFUTA50MXE</t>
  </si>
  <si>
    <t>RFUTA56MXE</t>
  </si>
  <si>
    <t>RFUTA63MXE</t>
  </si>
  <si>
    <t>RFUTA71MXE</t>
  </si>
  <si>
    <t>RFUTAD15MXE</t>
  </si>
  <si>
    <t>RFUTAD18MXE</t>
  </si>
  <si>
    <t>RFUTAD22MXE</t>
  </si>
  <si>
    <t>RFUTAD25MXE</t>
  </si>
  <si>
    <t>RFUTAD28MXE</t>
  </si>
  <si>
    <t>RFUTAD32MXE</t>
  </si>
  <si>
    <t>RFUTAD36MXE</t>
  </si>
  <si>
    <t>RFUTAD40MXE</t>
  </si>
  <si>
    <t>RFUTAD45MXE</t>
  </si>
  <si>
    <t>RFUTAD50MXE</t>
  </si>
  <si>
    <t>RFUTAD56MXE</t>
  </si>
  <si>
    <t>RFUTAD63MXE</t>
  </si>
  <si>
    <t>RFUTAD71MXE</t>
  </si>
  <si>
    <t>整机编码</t>
  </si>
  <si>
    <t>AE20F7001</t>
  </si>
  <si>
    <t>AE20FA001</t>
  </si>
  <si>
    <t>AE20F1000</t>
  </si>
  <si>
    <t>AE20FL000</t>
  </si>
  <si>
    <t>AE20F4000</t>
  </si>
  <si>
    <t>AE20FJ000</t>
  </si>
  <si>
    <t>AE20F2000</t>
  </si>
  <si>
    <t>AE20FC001</t>
  </si>
  <si>
    <t>AE20FH001</t>
  </si>
  <si>
    <t>AE20F2001</t>
  </si>
  <si>
    <t>AE20F3000</t>
  </si>
  <si>
    <t>AE20F6001</t>
  </si>
  <si>
    <t>AE20F8000</t>
  </si>
  <si>
    <t>AE20F0000</t>
  </si>
  <si>
    <t>AE20FD000</t>
  </si>
  <si>
    <t>AE20FM000</t>
  </si>
  <si>
    <t>AE20FH000</t>
  </si>
  <si>
    <t>AE20F1001</t>
  </si>
  <si>
    <t>AE20F4001</t>
  </si>
  <si>
    <t>AE20FB000</t>
  </si>
  <si>
    <t>AE20FE000</t>
  </si>
  <si>
    <t>AE20F5000</t>
  </si>
  <si>
    <t>AE20F3001</t>
  </si>
  <si>
    <t>AE20FP000</t>
  </si>
  <si>
    <t>AE20F0001</t>
  </si>
  <si>
    <t>AE20FS000</t>
  </si>
  <si>
    <t>AE20F7000</t>
  </si>
  <si>
    <t>AE20F9000</t>
  </si>
  <si>
    <t>AE20F6000</t>
  </si>
  <si>
    <t>AE20FY000</t>
  </si>
  <si>
    <t>AE20FE001</t>
  </si>
  <si>
    <t>AE20FG001</t>
  </si>
  <si>
    <t>AE20FF000</t>
  </si>
  <si>
    <t>AE20FC000</t>
  </si>
  <si>
    <t>AE20FZ000</t>
  </si>
  <si>
    <t>AE20F8001</t>
  </si>
  <si>
    <t>AE20FV000</t>
  </si>
  <si>
    <t>AE20FB001</t>
  </si>
  <si>
    <t>AE20FF001</t>
  </si>
  <si>
    <t>AE20FU000</t>
  </si>
  <si>
    <t>AE20FW000</t>
  </si>
  <si>
    <t>AE20F9001</t>
  </si>
  <si>
    <t>AE20FN000</t>
  </si>
  <si>
    <t>AE20FT000</t>
  </si>
  <si>
    <t>AE20F5001</t>
  </si>
  <si>
    <t>AE20FK000</t>
  </si>
  <si>
    <t>AE20FA000</t>
  </si>
  <si>
    <t>AE20FQ000</t>
  </si>
  <si>
    <t>AE20FD001</t>
  </si>
  <si>
    <t>AE20FX000</t>
  </si>
  <si>
    <t>AE20FR000</t>
  </si>
  <si>
    <t>AE20FG000</t>
  </si>
  <si>
    <r>
      <rPr>
        <sz val="8"/>
        <color rgb="FF000000"/>
        <rFont val="微软雅黑"/>
        <family val="2"/>
        <charset val="134"/>
      </rPr>
      <t>※1名义制冷能力（kW）</t>
    </r>
    <r>
      <rPr>
        <sz val="8"/>
        <color rgb="FFFF0000"/>
        <rFont val="微软雅黑"/>
        <family val="2"/>
        <charset val="134"/>
      </rPr>
      <t>--保留一位小数</t>
    </r>
  </si>
  <si>
    <r>
      <rPr>
        <sz val="8"/>
        <color rgb="FF000000"/>
        <rFont val="微软雅黑"/>
        <family val="2"/>
        <charset val="134"/>
      </rPr>
      <t>※2名义制热能力（kW）</t>
    </r>
    <r>
      <rPr>
        <sz val="8"/>
        <color rgb="FFFF0000"/>
        <rFont val="微软雅黑"/>
        <family val="2"/>
        <charset val="134"/>
      </rPr>
      <t>--保留一位小数</t>
    </r>
  </si>
  <si>
    <t>功率</t>
  </si>
  <si>
    <r>
      <rPr>
        <sz val="8"/>
        <color rgb="FF000000"/>
        <rFont val="微软雅黑"/>
        <family val="2"/>
        <charset val="134"/>
      </rPr>
      <t>额定功率（W）</t>
    </r>
    <r>
      <rPr>
        <sz val="8"/>
        <color rgb="FFFF0000"/>
        <rFont val="微软雅黑"/>
        <family val="2"/>
        <charset val="134"/>
      </rPr>
      <t>--保留一位小数</t>
    </r>
  </si>
  <si>
    <t>电流</t>
  </si>
  <si>
    <r>
      <rPr>
        <sz val="8"/>
        <color rgb="FF000000"/>
        <rFont val="微软雅黑"/>
        <family val="2"/>
        <charset val="134"/>
      </rPr>
      <t>额定电流（A）</t>
    </r>
    <r>
      <rPr>
        <sz val="8"/>
        <color rgb="FFFF0000"/>
        <rFont val="微软雅黑"/>
        <family val="2"/>
        <charset val="134"/>
      </rPr>
      <t>--保留两位小数</t>
    </r>
  </si>
  <si>
    <t>辅助电加热</t>
  </si>
  <si>
    <r>
      <rPr>
        <sz val="8"/>
        <color rgb="FF000000"/>
        <rFont val="微软雅黑"/>
        <family val="2"/>
        <charset val="134"/>
      </rPr>
      <t>电热能力（kW）</t>
    </r>
    <r>
      <rPr>
        <sz val="8"/>
        <color rgb="FFFF0000"/>
        <rFont val="微软雅黑"/>
        <family val="2"/>
        <charset val="134"/>
      </rPr>
      <t>--保留一位小数</t>
    </r>
  </si>
  <si>
    <t>辅电电流（A）</t>
  </si>
  <si>
    <r>
      <rPr>
        <sz val="8"/>
        <color rgb="FF000000"/>
        <rFont val="微软雅黑"/>
        <family val="2"/>
        <charset val="134"/>
      </rPr>
      <t>※3低温制热能力（kW）</t>
    </r>
    <r>
      <rPr>
        <sz val="8"/>
        <color rgb="FFFF0000"/>
        <rFont val="微软雅黑"/>
        <family val="2"/>
        <charset val="134"/>
      </rPr>
      <t>--保留一位小数</t>
    </r>
  </si>
  <si>
    <t>单相，220V，50Hz</t>
  </si>
  <si>
    <t>风机特性</t>
  </si>
  <si>
    <t>风扇类别及数量</t>
  </si>
  <si>
    <t>离心×2</t>
  </si>
  <si>
    <t>离心×3</t>
  </si>
  <si>
    <t>标准风量(m3/ h)</t>
  </si>
  <si>
    <t>标准静压（Pa）</t>
  </si>
  <si>
    <t>静压范围（Pa）</t>
  </si>
  <si>
    <t>0-50</t>
  </si>
  <si>
    <t>室内机外形尺寸：长×宽×高（mm）</t>
  </si>
  <si>
    <t>550*450*198</t>
  </si>
  <si>
    <t>700*450*198</t>
  </si>
  <si>
    <t>900*450*198</t>
  </si>
  <si>
    <t>1100*450*198</t>
  </si>
  <si>
    <t>室内机装箱尺寸：长×宽×高（mm）</t>
  </si>
  <si>
    <t>763*550*267</t>
  </si>
  <si>
    <t>913*550*267</t>
  </si>
  <si>
    <t>1113*550*267</t>
  </si>
  <si>
    <t>1313*550*267</t>
  </si>
  <si>
    <t>风口尺寸</t>
  </si>
  <si>
    <t>进风口：长×宽</t>
  </si>
  <si>
    <t>468*177</t>
  </si>
  <si>
    <t>618*177</t>
  </si>
  <si>
    <t>818*177</t>
  </si>
  <si>
    <t xml:space="preserve">1018*177 </t>
  </si>
  <si>
    <t>出风口：长×宽</t>
  </si>
  <si>
    <t>399*119</t>
  </si>
  <si>
    <t>549*119</t>
  </si>
  <si>
    <t>749*119</t>
  </si>
  <si>
    <t>949*119</t>
  </si>
  <si>
    <t>水泵</t>
  </si>
  <si>
    <t>水泵形式</t>
  </si>
  <si>
    <t>直流水泵</t>
  </si>
  <si>
    <t>水泵扬程</t>
  </si>
  <si>
    <t>最大扬程1200mm</t>
  </si>
  <si>
    <t>重量</t>
  </si>
  <si>
    <t>室内机净重/毛重（kg）</t>
  </si>
  <si>
    <t>10/12.7</t>
  </si>
  <si>
    <t>11/12.8</t>
  </si>
  <si>
    <t>12.6/14.6</t>
  </si>
  <si>
    <t>13/15</t>
  </si>
  <si>
    <t>15.6/17.6</t>
  </si>
  <si>
    <t>18.4/20.7</t>
  </si>
  <si>
    <t>9.8/12.2</t>
  </si>
  <si>
    <t>10.8/12.6</t>
  </si>
  <si>
    <t>12.3/14.3</t>
  </si>
  <si>
    <t>12.7/14.7</t>
  </si>
  <si>
    <t>15.2/17.2</t>
  </si>
  <si>
    <t>17.9/20.2</t>
  </si>
  <si>
    <t>9.6/12.3</t>
  </si>
  <si>
    <t>10.6/12.4</t>
  </si>
  <si>
    <t>12.1/14.1</t>
  </si>
  <si>
    <t>12.5/14.5</t>
  </si>
  <si>
    <t>15.0/17</t>
  </si>
  <si>
    <t>17.7/20</t>
  </si>
  <si>
    <t>9.8/12.5</t>
  </si>
  <si>
    <t>12.4/14.4</t>
  </si>
  <si>
    <t>12.8/14.8</t>
  </si>
  <si>
    <t>15.4/17.4</t>
  </si>
  <si>
    <t>18.2/20.5</t>
  </si>
  <si>
    <t>控制器</t>
  </si>
  <si>
    <t>线控器</t>
  </si>
  <si>
    <t>HYR-E70H(商用)</t>
  </si>
  <si>
    <t>是否标配</t>
  </si>
  <si>
    <t>否</t>
  </si>
  <si>
    <t>遥控器</t>
  </si>
  <si>
    <r>
      <rPr>
        <sz val="8"/>
        <color rgb="FFFF0000"/>
        <rFont val="微软雅黑"/>
        <family val="2"/>
        <charset val="134"/>
      </rPr>
      <t>遥控器，一个HYR-H10(商用)，一个HYR-H10(商用七档送风)</t>
    </r>
    <r>
      <rPr>
        <sz val="8"/>
        <color rgb="FF000000"/>
        <rFont val="微软雅黑"/>
        <family val="2"/>
        <charset val="134"/>
      </rPr>
      <t>)(此遥控器不含接收头，需同时选择REJ-02(商用)使用）、YR-H005（已启动退市）</t>
    </r>
  </si>
  <si>
    <t>配管尺寸</t>
  </si>
  <si>
    <t>气管(mm)</t>
  </si>
  <si>
    <t>液管(mm)</t>
  </si>
  <si>
    <t>水管(mm)</t>
  </si>
  <si>
    <t>冷媒配管连接方式</t>
  </si>
  <si>
    <t>螺纹</t>
  </si>
  <si>
    <t>噪音※4</t>
  </si>
  <si>
    <t>※4噪音值高/中/低[声压级（dB(A)）]</t>
  </si>
  <si>
    <t>27/25/21</t>
  </si>
  <si>
    <t>28/25/21</t>
  </si>
  <si>
    <t>29/25/21</t>
  </si>
  <si>
    <t>30/26/22</t>
  </si>
  <si>
    <t>33/27/24</t>
  </si>
  <si>
    <t>34/27/25</t>
  </si>
  <si>
    <t>35/30/25</t>
  </si>
  <si>
    <t>37/31/28</t>
  </si>
  <si>
    <t>噪音值高/中/低[声功率级（dB(A)）]</t>
  </si>
  <si>
    <r>
      <rPr>
        <sz val="8"/>
        <color rgb="FF000000"/>
        <rFont val="微软雅黑"/>
        <family val="2"/>
        <charset val="134"/>
      </rPr>
      <t>※1 室内温度：27℃DB，19℃WB/室外温度：35℃DB，24℃WB /等效管长：7.5m，高低差：0m
※2 室内温度：20℃DB，14.5℃WB/室外温度：7℃DB，6℃WB /等效管长：7.5m，高低差：0m
※3 室内温度：20℃DB，14.5℃WB/室外温度：2℃DB，1℃WB /等效管长：7.5m，高低差：0m
※4 本噪音值是在</t>
    </r>
    <r>
      <rPr>
        <strike/>
        <sz val="8"/>
        <color rgb="FF000000"/>
        <rFont val="微软雅黑"/>
        <family val="2"/>
        <charset val="134"/>
      </rPr>
      <t xml:space="preserve"> </t>
    </r>
    <r>
      <rPr>
        <sz val="8"/>
        <color rgb="FF000000"/>
        <rFont val="微软雅黑"/>
        <family val="2"/>
        <charset val="134"/>
      </rPr>
      <t>全消音室内测得的，因受周围噪音及反射声的影响，一般要高于本噪音值
※5 若产品因改良而发生规格改变，则以产品铭牌参数为准</t>
    </r>
  </si>
  <si>
    <t>备注</t>
  </si>
  <si>
    <t>15/18/22型号毛净重调整</t>
  </si>
  <si>
    <t>20251204</t>
  </si>
  <si>
    <t>198更新了装箱尺寸、净重毛重、风扇类型</t>
  </si>
  <si>
    <t>王策</t>
  </si>
  <si>
    <t>为了产品更好的适应客户达到产品性能最优而改进创新，我公司保留修改参数和样册而不事先通知的权力，一切以实物及产品铭牌和说明书为准。</t>
  </si>
  <si>
    <t>直流嵌入机RFT*MXE(不带电铺）系列参数表</t>
  </si>
  <si>
    <t>直流嵌入机RFTD*MXE(带电铺）系列参数表</t>
  </si>
  <si>
    <t>RFT15MXE</t>
  </si>
  <si>
    <t>RFT22MXE</t>
  </si>
  <si>
    <t>RFT25MXE</t>
  </si>
  <si>
    <t>RFT28MXE</t>
  </si>
  <si>
    <t>RFT32MXE</t>
  </si>
  <si>
    <t>RFT36MXE</t>
  </si>
  <si>
    <t>RFT40MXE</t>
  </si>
  <si>
    <t>RFT45MXE</t>
  </si>
  <si>
    <t>RFT50MXE</t>
  </si>
  <si>
    <t>RFT56MXE</t>
  </si>
  <si>
    <t>RFT63MXE</t>
  </si>
  <si>
    <t>RFT71MXE</t>
  </si>
  <si>
    <t>RFTD15MXE</t>
  </si>
  <si>
    <t>RFTD22MXE</t>
  </si>
  <si>
    <t>RFTD25MXE</t>
  </si>
  <si>
    <t>RFTD28MXE</t>
  </si>
  <si>
    <t>RFTD32MXE</t>
  </si>
  <si>
    <t>RFTD36MXE</t>
  </si>
  <si>
    <t>RFTD40MXE</t>
  </si>
  <si>
    <t>RFTD45MXE</t>
  </si>
  <si>
    <t>RFTD50MXE</t>
  </si>
  <si>
    <t>RFTD56MXE</t>
  </si>
  <si>
    <t>RFTD63MXE</t>
  </si>
  <si>
    <t>RFTD71MXE</t>
  </si>
  <si>
    <t>※1名义制冷能力（kW）--保留一位小数</t>
  </si>
  <si>
    <t>※2名义制热能力（kW）--保留一位小数</t>
  </si>
  <si>
    <t>额定功率（W）--保留一位小数</t>
  </si>
  <si>
    <t>额定电流（A）--保留两位小数</t>
  </si>
  <si>
    <t>电热能力（kW）--保留一位小数</t>
  </si>
  <si>
    <t>※3低温制热能力（kW）--保留一位小数</t>
  </si>
  <si>
    <t>离心*1</t>
  </si>
  <si>
    <t>最大静压（Pa）</t>
  </si>
  <si>
    <t>575*575*260</t>
  </si>
  <si>
    <t>713*659*345</t>
  </si>
  <si>
    <t>面板尺寸</t>
  </si>
  <si>
    <t>面板外形尺寸：长×宽×高（mm）</t>
  </si>
  <si>
    <t>620*620*60</t>
  </si>
  <si>
    <t>面板装箱尺寸：长×宽×高（mm）</t>
  </si>
  <si>
    <t>640/640/80</t>
  </si>
  <si>
    <t>13.5/14.8</t>
  </si>
  <si>
    <t>14.9/16.2</t>
  </si>
  <si>
    <t>15.5/16.8</t>
  </si>
  <si>
    <t>14.1/15.4</t>
  </si>
  <si>
    <t>16.1/17.4</t>
  </si>
  <si>
    <t>面板净重/毛重（kg）</t>
  </si>
  <si>
    <t>2.2/3.7</t>
  </si>
  <si>
    <t>29/27/25</t>
  </si>
  <si>
    <t>30/28/25</t>
  </si>
  <si>
    <t>31/28/25</t>
  </si>
  <si>
    <t>35/32/26</t>
  </si>
  <si>
    <t>39/36/32</t>
  </si>
  <si>
    <t>43/39/33</t>
  </si>
  <si>
    <t>面板编码</t>
  </si>
  <si>
    <t>面板型号</t>
  </si>
  <si>
    <t>AE21B0000</t>
  </si>
  <si>
    <t>HMB–03Q/TA</t>
  </si>
  <si>
    <t>装箱尺寸</t>
  </si>
  <si>
    <r>
      <t>2</t>
    </r>
    <r>
      <rPr>
        <sz val="8"/>
        <color theme="1"/>
        <rFont val="微软雅黑"/>
        <family val="2"/>
        <charset val="134"/>
      </rPr>
      <t>6.1.9</t>
    </r>
    <phoneticPr fontId="25" type="noConversion"/>
  </si>
  <si>
    <r>
      <t>a</t>
    </r>
    <r>
      <rPr>
        <sz val="8"/>
        <rFont val="微软雅黑"/>
        <family val="2"/>
        <charset val="134"/>
      </rPr>
      <t>pf值调整：80型号 5.21改成5.45；100型号5.23改成5.32；125型号5.26改成5.32；140型号5.22改成5.30</t>
    </r>
    <phoneticPr fontId="25" type="noConversion"/>
  </si>
  <si>
    <t>26.2.6</t>
    <phoneticPr fontId="25" type="noConversion"/>
  </si>
  <si>
    <t>260型号：制冷最大电流21.8改成20.3；制热最大电流20.6改成20.1</t>
    <phoneticPr fontId="25" type="noConversion"/>
  </si>
  <si>
    <t>286型号：制冷最大电流23.0改成20.8；制热最大电流21.9改成20.4</t>
    <phoneticPr fontId="25" type="noConversion"/>
  </si>
  <si>
    <t>504：制热最大电流32.9改成31.5</t>
    <phoneticPr fontId="25" type="noConversion"/>
  </si>
  <si>
    <t>560：制冷最大电流42.4改成39.8</t>
    <phoneticPr fontId="25" type="noConversion"/>
  </si>
  <si>
    <t>615：制冷最大电流48.1改成44.8</t>
    <phoneticPr fontId="25" type="noConversion"/>
  </si>
  <si>
    <t>680：制冷最大电流48.5改成47.9；制热最大电流48.5改成45.9</t>
    <phoneticPr fontId="25" type="noConversion"/>
  </si>
  <si>
    <t>26.2.6</t>
    <phoneticPr fontId="25" type="noConversion"/>
  </si>
  <si>
    <t>张洋</t>
    <phoneticPr fontId="25" type="noConversion"/>
  </si>
  <si>
    <t>160/180型号 最小线路电流33.00改成37.30</t>
    <phoneticPr fontId="25" type="noConversion"/>
  </si>
  <si>
    <t>26.2.24</t>
    <phoneticPr fontId="25" type="noConversion"/>
  </si>
  <si>
    <t>9HP 260型号 最大熔丝电流25改成32；  最小线路电流20.30改成 21.80</t>
    <phoneticPr fontId="25" type="noConversion"/>
  </si>
  <si>
    <t>10HP 286型号 最大熔丝电流25改成32 ；  最小线路电流20.80改成23.00</t>
    <phoneticPr fontId="25" type="noConversion"/>
  </si>
  <si>
    <t>9HP 260型号：制冷最大电流20.3改成21.8；制热最大电流20.1改成20.6</t>
    <phoneticPr fontId="25" type="noConversion"/>
  </si>
  <si>
    <t>10HP 286型号：制冷最大电流20.8改成23.0；制热最大电流20.4改成21.9</t>
    <phoneticPr fontId="25" type="noConversion"/>
  </si>
  <si>
    <t>504：制热最大电流31.5改成32.9</t>
    <phoneticPr fontId="25" type="noConversion"/>
  </si>
  <si>
    <t>560：制冷最大电流39.8改成42.4</t>
    <phoneticPr fontId="25" type="noConversion"/>
  </si>
  <si>
    <t>615：制冷最大电流44.8改成48.1</t>
    <phoneticPr fontId="25" type="noConversion"/>
  </si>
  <si>
    <t>680：制冷最大电流47.9改成48.5；制热最大电流45.9改成48.5</t>
    <phoneticPr fontId="2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</si>
</sst>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0_ "/>
    <numFmt numFmtId="177" formatCode="0.00_ "/>
    <numFmt numFmtId="178" formatCode="0.0_);[Red]\(0.0\)"/>
    <numFmt numFmtId="179" formatCode="0.00_);[Red]\(0.00\)"/>
    <numFmt numFmtId="180" formatCode="0_);[Red]\(0\)"/>
    <numFmt numFmtId="181" formatCode="0.000_);[Red]\(0.000\)"/>
    <numFmt numFmtId="182" formatCode="0.0"/>
  </numFmts>
  <fonts count="28" x14ac:knownFonts="1">
    <font>
      <sz val="11"/>
      <color theme="1"/>
      <name val="等线"/>
      <charset val="134"/>
      <scheme val="minor"/>
    </font>
    <font>
      <sz val="8"/>
      <color theme="1"/>
      <name val="微软雅黑"/>
      <family val="2"/>
      <charset val="134"/>
    </font>
    <font>
      <u/>
      <sz val="8"/>
      <color rgb="FF0000FF"/>
      <name val="微软雅黑"/>
      <family val="2"/>
      <charset val="134"/>
    </font>
    <font>
      <b/>
      <sz val="8"/>
      <color rgb="FF000000"/>
      <name val="微软雅黑"/>
      <family val="2"/>
      <charset val="134"/>
    </font>
    <font>
      <sz val="8"/>
      <color rgb="FF000000"/>
      <name val="微软雅黑"/>
      <family val="2"/>
      <charset val="134"/>
    </font>
    <font>
      <sz val="8"/>
      <color indexed="8"/>
      <name val="微软雅黑"/>
      <family val="2"/>
      <charset val="134"/>
    </font>
    <font>
      <sz val="8"/>
      <color rgb="FFFF0000"/>
      <name val="微软雅黑"/>
      <family val="2"/>
      <charset val="134"/>
    </font>
    <font>
      <b/>
      <sz val="8"/>
      <color rgb="FFFF0000"/>
      <name val="微软雅黑"/>
      <family val="2"/>
      <charset val="134"/>
    </font>
    <font>
      <sz val="8"/>
      <color indexed="10"/>
      <name val="微软雅黑"/>
      <family val="2"/>
      <charset val="134"/>
    </font>
    <font>
      <sz val="8"/>
      <name val="等线"/>
      <family val="3"/>
      <charset val="134"/>
      <scheme val="minor"/>
    </font>
    <font>
      <sz val="8"/>
      <name val="微软雅黑"/>
      <family val="2"/>
      <charset val="134"/>
    </font>
    <font>
      <b/>
      <sz val="8"/>
      <color rgb="FFC00000"/>
      <name val="微软雅黑"/>
      <family val="2"/>
      <charset val="134"/>
    </font>
    <font>
      <sz val="9"/>
      <color theme="1"/>
      <name val="微软雅黑"/>
      <family val="2"/>
      <charset val="134"/>
    </font>
    <font>
      <sz val="8"/>
      <color rgb="FFC00000"/>
      <name val="等线"/>
      <family val="3"/>
      <charset val="134"/>
      <scheme val="minor"/>
    </font>
    <font>
      <sz val="8"/>
      <color theme="1"/>
      <name val="宋体"/>
      <family val="3"/>
      <charset val="134"/>
    </font>
    <font>
      <sz val="8"/>
      <color rgb="FFC00000"/>
      <name val="微软雅黑"/>
      <family val="2"/>
      <charset val="134"/>
    </font>
    <font>
      <sz val="11"/>
      <color rgb="FF006100"/>
      <name val="等线"/>
      <family val="3"/>
      <charset val="134"/>
      <scheme val="minor"/>
    </font>
    <font>
      <sz val="11"/>
      <color theme="1"/>
      <name val="等线"/>
      <family val="3"/>
      <charset val="134"/>
      <scheme val="minor"/>
    </font>
    <font>
      <sz val="12"/>
      <name val="宋体"/>
      <family val="3"/>
      <charset val="134"/>
    </font>
    <font>
      <sz val="11"/>
      <color indexed="8"/>
      <name val="宋体"/>
      <family val="3"/>
      <charset val="134"/>
    </font>
    <font>
      <sz val="10"/>
      <color theme="1"/>
      <name val="等线"/>
      <family val="3"/>
      <charset val="134"/>
      <scheme val="minor"/>
    </font>
    <font>
      <sz val="11"/>
      <color indexed="17"/>
      <name val="宋体"/>
      <family val="3"/>
      <charset val="134"/>
    </font>
    <font>
      <u/>
      <sz val="8"/>
      <color theme="10"/>
      <name val="微软雅黑"/>
      <family val="2"/>
      <charset val="134"/>
    </font>
    <font>
      <strike/>
      <sz val="8"/>
      <color rgb="FF000000"/>
      <name val="微软雅黑"/>
      <family val="2"/>
      <charset val="134"/>
    </font>
    <font>
      <vertAlign val="superscript"/>
      <sz val="8"/>
      <name val="微软雅黑"/>
      <family val="2"/>
      <charset val="134"/>
    </font>
    <font>
      <sz val="9"/>
      <name val="等线"/>
      <family val="3"/>
      <charset val="134"/>
      <scheme val="minor"/>
    </font>
    <font>
      <sz val="8"/>
      <color theme="1"/>
      <name val="微软雅黑"/>
      <family val="2"/>
      <charset val="134"/>
    </font>
    <font>
      <sz val="8"/>
      <name val="微软雅黑"/>
      <family val="2"/>
      <charset val="134"/>
    </font>
  </fonts>
  <fills count="11">
    <fill>
      <patternFill patternType="none"/>
    </fill>
    <fill>
      <patternFill patternType="gray125"/>
    </fill>
    <fill>
      <patternFill patternType="solid">
        <fgColor theme="9" tint="0.79995117038483843"/>
        <bgColor indexed="64"/>
      </patternFill>
    </fill>
    <fill>
      <patternFill patternType="solid">
        <fgColor rgb="FFFFFF00"/>
        <bgColor indexed="64"/>
      </patternFill>
    </fill>
    <fill>
      <patternFill patternType="solid">
        <fgColor rgb="FFC0C0C0"/>
        <bgColor indexed="64"/>
      </patternFill>
    </fill>
    <fill>
      <patternFill patternType="solid">
        <fgColor rgb="FFE2EFDA"/>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solid">
        <fgColor rgb="FFC6EFCE"/>
        <bgColor indexed="64"/>
      </patternFill>
    </fill>
    <fill>
      <patternFill patternType="solid">
        <fgColor indexed="42"/>
        <bgColor indexed="64"/>
      </patternFill>
    </fill>
  </fills>
  <borders count="25">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9">
    <xf numFmtId="0" fontId="0" fillId="0" borderId="0"/>
    <xf numFmtId="0" fontId="16" fillId="9" borderId="0" applyNumberFormat="0" applyBorder="0" applyAlignment="0" applyProtection="0">
      <alignment vertical="center"/>
    </xf>
    <xf numFmtId="0" fontId="17" fillId="0" borderId="0"/>
    <xf numFmtId="0" fontId="18" fillId="0" borderId="0"/>
    <xf numFmtId="0" fontId="17" fillId="0" borderId="0">
      <alignment vertical="center"/>
    </xf>
    <xf numFmtId="176" fontId="19" fillId="0" borderId="0">
      <alignment vertical="center"/>
    </xf>
    <xf numFmtId="0" fontId="20" fillId="0" borderId="0" applyNumberFormat="0" applyFont="0" applyFill="0" applyBorder="0" applyProtection="0"/>
    <xf numFmtId="0" fontId="18" fillId="0" borderId="0"/>
    <xf numFmtId="0" fontId="21" fillId="10" borderId="0" applyNumberFormat="0" applyBorder="0" applyAlignment="0" applyProtection="0">
      <alignment vertical="center"/>
    </xf>
  </cellStyleXfs>
  <cellXfs count="266">
    <xf numFmtId="0" fontId="0" fillId="0" borderId="0" xfId="0"/>
    <xf numFmtId="0" fontId="1" fillId="0" borderId="0" xfId="6" applyFont="1" applyAlignment="1">
      <alignment vertical="center"/>
    </xf>
    <xf numFmtId="0" fontId="2" fillId="0" borderId="1" xfId="6" applyFont="1" applyBorder="1" applyAlignment="1">
      <alignment horizontal="center" vertical="center" wrapText="1"/>
    </xf>
    <xf numFmtId="0" fontId="4" fillId="2" borderId="2" xfId="6" applyFont="1" applyFill="1" applyBorder="1" applyAlignment="1">
      <alignment horizontal="center" vertical="center" wrapText="1"/>
    </xf>
    <xf numFmtId="0" fontId="4" fillId="0" borderId="2" xfId="6" applyFont="1" applyBorder="1" applyAlignment="1">
      <alignment horizontal="center" vertical="center" wrapText="1"/>
    </xf>
    <xf numFmtId="0" fontId="4" fillId="0" borderId="2" xfId="6" applyFont="1" applyBorder="1" applyAlignment="1">
      <alignment horizontal="center" vertical="center"/>
    </xf>
    <xf numFmtId="176" fontId="4" fillId="0" borderId="2" xfId="6" applyNumberFormat="1" applyFont="1" applyBorder="1" applyAlignment="1">
      <alignment horizontal="center" vertical="center"/>
    </xf>
    <xf numFmtId="0" fontId="4" fillId="2" borderId="3" xfId="6" applyFont="1" applyFill="1" applyBorder="1" applyAlignment="1">
      <alignment horizontal="center" vertical="center" wrapText="1"/>
    </xf>
    <xf numFmtId="177" fontId="4" fillId="2" borderId="2" xfId="6" applyNumberFormat="1" applyFont="1" applyFill="1" applyBorder="1" applyAlignment="1">
      <alignment horizontal="center" vertical="center" wrapText="1"/>
    </xf>
    <xf numFmtId="177" fontId="4" fillId="0" borderId="2" xfId="6" applyNumberFormat="1" applyFont="1" applyBorder="1" applyAlignment="1">
      <alignment horizontal="center" vertical="center"/>
    </xf>
    <xf numFmtId="178" fontId="4" fillId="0" borderId="2" xfId="6" applyNumberFormat="1" applyFont="1" applyBorder="1" applyAlignment="1">
      <alignment horizontal="center" vertical="center" wrapText="1"/>
    </xf>
    <xf numFmtId="0" fontId="4" fillId="0" borderId="4" xfId="6" applyFont="1" applyBorder="1" applyAlignment="1">
      <alignment horizontal="center" vertical="center" wrapText="1"/>
    </xf>
    <xf numFmtId="0" fontId="4" fillId="0" borderId="0" xfId="6" applyFont="1" applyBorder="1" applyAlignment="1">
      <alignment vertical="center"/>
    </xf>
    <xf numFmtId="0" fontId="4" fillId="0" borderId="0" xfId="6" applyFont="1" applyBorder="1" applyAlignment="1">
      <alignment horizontal="center" vertical="center"/>
    </xf>
    <xf numFmtId="0" fontId="4" fillId="4" borderId="2" xfId="6" applyFont="1" applyFill="1" applyBorder="1" applyAlignment="1">
      <alignment horizontal="center" vertical="center"/>
    </xf>
    <xf numFmtId="0" fontId="4" fillId="4" borderId="0" xfId="6" applyFont="1" applyFill="1" applyBorder="1" applyAlignment="1">
      <alignment horizontal="center" vertical="center"/>
    </xf>
    <xf numFmtId="30" fontId="6" fillId="4" borderId="0" xfId="6" applyNumberFormat="1" applyFont="1" applyFill="1" applyBorder="1" applyAlignment="1">
      <alignment horizontal="center" vertical="center"/>
    </xf>
    <xf numFmtId="0" fontId="4" fillId="4" borderId="4" xfId="6" applyFont="1" applyFill="1" applyBorder="1" applyAlignment="1">
      <alignment horizontal="center" vertical="center"/>
    </xf>
    <xf numFmtId="49" fontId="4" fillId="4" borderId="2" xfId="6" applyNumberFormat="1" applyFont="1" applyFill="1" applyBorder="1" applyAlignment="1">
      <alignment horizontal="center" vertical="center"/>
    </xf>
    <xf numFmtId="30" fontId="4" fillId="4" borderId="4" xfId="6" applyNumberFormat="1" applyFont="1" applyFill="1" applyBorder="1" applyAlignment="1">
      <alignment horizontal="center" vertical="center"/>
    </xf>
    <xf numFmtId="30" fontId="4" fillId="4" borderId="2" xfId="6" applyNumberFormat="1" applyFont="1" applyFill="1" applyBorder="1" applyAlignment="1">
      <alignment horizontal="center" vertical="center"/>
    </xf>
    <xf numFmtId="0" fontId="5" fillId="0" borderId="0" xfId="0" applyNumberFormat="1" applyFont="1" applyFill="1" applyBorder="1" applyAlignment="1" applyProtection="1">
      <alignment vertical="center"/>
    </xf>
    <xf numFmtId="0" fontId="2" fillId="0" borderId="0" xfId="6" applyFont="1" applyBorder="1" applyAlignment="1">
      <alignment horizontal="center" vertical="center" wrapText="1"/>
    </xf>
    <xf numFmtId="176" fontId="4" fillId="0" borderId="2" xfId="6" applyNumberFormat="1" applyFont="1" applyBorder="1" applyAlignment="1">
      <alignment horizontal="center" vertical="center" wrapText="1"/>
    </xf>
    <xf numFmtId="0" fontId="4" fillId="2" borderId="8" xfId="6" applyFont="1" applyFill="1" applyBorder="1" applyAlignment="1">
      <alignment horizontal="center" vertical="center" wrapText="1"/>
    </xf>
    <xf numFmtId="0" fontId="4" fillId="2" borderId="9" xfId="6" applyFont="1" applyFill="1" applyBorder="1" applyAlignment="1">
      <alignment horizontal="center" vertical="center" wrapText="1"/>
    </xf>
    <xf numFmtId="0" fontId="4" fillId="0" borderId="10" xfId="6" applyFont="1" applyBorder="1" applyAlignment="1">
      <alignment horizontal="left" vertical="center" wrapText="1"/>
    </xf>
    <xf numFmtId="49" fontId="4" fillId="0" borderId="7" xfId="6" applyNumberFormat="1" applyFont="1" applyBorder="1" applyAlignment="1">
      <alignment horizontal="center" vertical="center" wrapText="1"/>
    </xf>
    <xf numFmtId="0" fontId="5" fillId="3" borderId="2" xfId="0" applyNumberFormat="1" applyFont="1" applyFill="1" applyBorder="1" applyAlignment="1" applyProtection="1">
      <alignment horizontal="center" vertical="center" wrapText="1"/>
    </xf>
    <xf numFmtId="0" fontId="6" fillId="2" borderId="2" xfId="6" applyFont="1" applyFill="1" applyBorder="1" applyAlignment="1">
      <alignment horizontal="center" vertical="center" wrapText="1"/>
    </xf>
    <xf numFmtId="0" fontId="6" fillId="0" borderId="2" xfId="6" applyFont="1" applyBorder="1" applyAlignment="1">
      <alignment horizontal="center" vertical="center" wrapText="1"/>
    </xf>
    <xf numFmtId="0" fontId="5" fillId="3" borderId="4" xfId="0" applyNumberFormat="1" applyFont="1" applyFill="1" applyBorder="1" applyAlignment="1" applyProtection="1">
      <alignment horizontal="center" vertical="center" wrapText="1"/>
    </xf>
    <xf numFmtId="0" fontId="5" fillId="5" borderId="2" xfId="0" applyNumberFormat="1" applyFont="1" applyFill="1" applyBorder="1" applyAlignment="1" applyProtection="1">
      <alignment horizontal="center" vertical="center" wrapText="1"/>
    </xf>
    <xf numFmtId="0" fontId="8" fillId="3" borderId="4" xfId="0" applyNumberFormat="1" applyFont="1" applyFill="1" applyBorder="1" applyAlignment="1" applyProtection="1">
      <alignment horizontal="center" vertical="center" wrapText="1"/>
    </xf>
    <xf numFmtId="49" fontId="4" fillId="0" borderId="2" xfId="6" applyNumberFormat="1" applyFont="1" applyBorder="1" applyAlignment="1">
      <alignment horizontal="center" vertical="center" wrapText="1"/>
    </xf>
    <xf numFmtId="0" fontId="6" fillId="0" borderId="2" xfId="6" applyFont="1" applyBorder="1" applyAlignment="1">
      <alignment horizontal="center" vertical="center"/>
    </xf>
    <xf numFmtId="0" fontId="5" fillId="0" borderId="2" xfId="0" applyNumberFormat="1" applyFont="1" applyFill="1" applyBorder="1" applyAlignment="1" applyProtection="1">
      <alignment horizontal="center" vertical="center" wrapText="1"/>
    </xf>
    <xf numFmtId="177" fontId="4" fillId="0" borderId="0" xfId="6" applyNumberFormat="1" applyFont="1" applyBorder="1" applyAlignment="1">
      <alignment vertical="center"/>
    </xf>
    <xf numFmtId="0" fontId="9" fillId="6" borderId="0" xfId="2" applyFont="1" applyFill="1" applyAlignment="1">
      <alignment horizontal="center" vertical="center" wrapText="1"/>
    </xf>
    <xf numFmtId="0" fontId="10" fillId="6" borderId="0" xfId="2" applyFont="1" applyFill="1" applyAlignment="1">
      <alignment horizontal="center" vertical="center" wrapText="1"/>
    </xf>
    <xf numFmtId="0" fontId="1" fillId="0" borderId="0" xfId="0" applyFont="1" applyAlignment="1">
      <alignment vertical="center"/>
    </xf>
    <xf numFmtId="0" fontId="1" fillId="0" borderId="14" xfId="0" applyFont="1" applyBorder="1" applyAlignment="1">
      <alignment vertical="center"/>
    </xf>
    <xf numFmtId="179" fontId="1" fillId="6" borderId="14" xfId="0" applyNumberFormat="1" applyFont="1" applyFill="1" applyBorder="1" applyAlignment="1">
      <alignment horizontal="center" vertical="center" wrapText="1"/>
    </xf>
    <xf numFmtId="0" fontId="1" fillId="0" borderId="14" xfId="0" applyFont="1" applyBorder="1" applyAlignment="1">
      <alignment horizontal="center" vertical="center"/>
    </xf>
    <xf numFmtId="178" fontId="1" fillId="6" borderId="14" xfId="0" applyNumberFormat="1" applyFont="1" applyFill="1" applyBorder="1" applyAlignment="1">
      <alignment horizontal="center" vertical="center" wrapText="1"/>
    </xf>
    <xf numFmtId="0" fontId="12" fillId="3" borderId="14" xfId="0" applyFont="1" applyFill="1" applyBorder="1" applyAlignment="1">
      <alignment horizontal="center" vertical="center" wrapText="1"/>
    </xf>
    <xf numFmtId="179" fontId="1" fillId="6" borderId="15" xfId="0" applyNumberFormat="1" applyFont="1" applyFill="1" applyBorder="1" applyAlignment="1">
      <alignment horizontal="center" vertical="center" wrapText="1"/>
    </xf>
    <xf numFmtId="179" fontId="10" fillId="2" borderId="14" xfId="3" applyNumberFormat="1" applyFont="1" applyFill="1" applyBorder="1" applyAlignment="1">
      <alignment horizontal="center" vertical="center" wrapText="1"/>
    </xf>
    <xf numFmtId="179" fontId="1" fillId="2" borderId="14" xfId="3" applyNumberFormat="1" applyFont="1" applyFill="1" applyBorder="1" applyAlignment="1">
      <alignment horizontal="center" vertical="center" wrapText="1"/>
    </xf>
    <xf numFmtId="0" fontId="1" fillId="0" borderId="14" xfId="0" applyFont="1" applyFill="1" applyBorder="1" applyAlignment="1">
      <alignment horizontal="center" vertical="center"/>
    </xf>
    <xf numFmtId="0" fontId="1" fillId="6" borderId="14" xfId="0" applyFont="1" applyFill="1" applyBorder="1" applyAlignment="1">
      <alignment horizontal="center" vertical="center" wrapText="1"/>
    </xf>
    <xf numFmtId="49" fontId="1" fillId="6" borderId="14" xfId="0" applyNumberFormat="1" applyFont="1" applyFill="1" applyBorder="1" applyAlignment="1">
      <alignment horizontal="center" vertical="center" wrapText="1"/>
    </xf>
    <xf numFmtId="180" fontId="1" fillId="6" borderId="14" xfId="0" applyNumberFormat="1" applyFont="1" applyFill="1" applyBorder="1" applyAlignment="1">
      <alignment horizontal="center" vertical="center" wrapText="1"/>
    </xf>
    <xf numFmtId="0" fontId="1" fillId="3" borderId="14" xfId="0" applyFont="1" applyFill="1" applyBorder="1" applyAlignment="1">
      <alignment horizontal="center" vertical="center"/>
    </xf>
    <xf numFmtId="180" fontId="1" fillId="3" borderId="14" xfId="0" applyNumberFormat="1" applyFont="1" applyFill="1" applyBorder="1" applyAlignment="1">
      <alignment vertical="center"/>
    </xf>
    <xf numFmtId="0" fontId="1" fillId="3" borderId="14" xfId="0" applyFont="1" applyFill="1" applyBorder="1" applyAlignment="1">
      <alignment vertical="center"/>
    </xf>
    <xf numFmtId="180" fontId="1" fillId="7" borderId="14" xfId="0" applyNumberFormat="1" applyFont="1" applyFill="1" applyBorder="1" applyAlignment="1">
      <alignment horizontal="center" vertical="center" wrapText="1"/>
    </xf>
    <xf numFmtId="178" fontId="1" fillId="7" borderId="14" xfId="0" applyNumberFormat="1" applyFont="1" applyFill="1" applyBorder="1" applyAlignment="1">
      <alignment horizontal="center" vertical="center" wrapText="1"/>
    </xf>
    <xf numFmtId="180" fontId="6" fillId="6" borderId="14" xfId="0" applyNumberFormat="1" applyFont="1" applyFill="1" applyBorder="1" applyAlignment="1">
      <alignment horizontal="center" vertical="center" wrapText="1"/>
    </xf>
    <xf numFmtId="0" fontId="1" fillId="6" borderId="14" xfId="0" applyFont="1" applyFill="1" applyBorder="1" applyAlignment="1">
      <alignment horizontal="center" vertical="center"/>
    </xf>
    <xf numFmtId="0" fontId="10" fillId="6" borderId="14" xfId="2" applyFont="1" applyFill="1" applyBorder="1" applyAlignment="1">
      <alignment horizontal="center" vertical="center"/>
    </xf>
    <xf numFmtId="14" fontId="1" fillId="0" borderId="14" xfId="0" applyNumberFormat="1" applyFont="1" applyBorder="1" applyAlignment="1">
      <alignment horizontal="center" vertical="center"/>
    </xf>
    <xf numFmtId="1" fontId="1" fillId="0" borderId="14" xfId="4" applyNumberFormat="1" applyFont="1" applyFill="1" applyBorder="1" applyAlignment="1">
      <alignment horizontal="center" vertical="center" wrapText="1"/>
    </xf>
    <xf numFmtId="179" fontId="1" fillId="0" borderId="14" xfId="0" applyNumberFormat="1" applyFont="1" applyFill="1" applyBorder="1" applyAlignment="1">
      <alignment horizontal="center" vertical="center" wrapText="1"/>
    </xf>
    <xf numFmtId="0" fontId="12" fillId="6" borderId="14" xfId="0" applyFont="1" applyFill="1" applyBorder="1" applyAlignment="1">
      <alignment horizontal="center" vertical="center" wrapText="1"/>
    </xf>
    <xf numFmtId="179" fontId="1" fillId="0" borderId="14" xfId="0" applyNumberFormat="1" applyFont="1" applyBorder="1" applyAlignment="1">
      <alignment horizontal="center" vertical="center" wrapText="1"/>
    </xf>
    <xf numFmtId="49" fontId="1" fillId="0" borderId="14" xfId="0" applyNumberFormat="1" applyFont="1" applyBorder="1" applyAlignment="1">
      <alignment horizontal="center" vertical="center" wrapText="1"/>
    </xf>
    <xf numFmtId="49" fontId="1" fillId="0" borderId="14" xfId="0" applyNumberFormat="1" applyFont="1" applyFill="1" applyBorder="1" applyAlignment="1">
      <alignment horizontal="center" vertical="center" wrapText="1"/>
    </xf>
    <xf numFmtId="180" fontId="1" fillId="0" borderId="14" xfId="0" applyNumberFormat="1" applyFont="1" applyFill="1" applyBorder="1" applyAlignment="1">
      <alignment horizontal="center" vertical="center" wrapText="1"/>
    </xf>
    <xf numFmtId="181" fontId="1" fillId="0" borderId="14" xfId="0" applyNumberFormat="1" applyFont="1" applyFill="1" applyBorder="1" applyAlignment="1">
      <alignment horizontal="center" vertical="center" wrapText="1"/>
    </xf>
    <xf numFmtId="180" fontId="6" fillId="7" borderId="14" xfId="0" applyNumberFormat="1" applyFont="1" applyFill="1" applyBorder="1" applyAlignment="1">
      <alignment horizontal="center" vertical="center" wrapText="1"/>
    </xf>
    <xf numFmtId="180" fontId="1" fillId="0" borderId="14" xfId="0" applyNumberFormat="1" applyFont="1" applyBorder="1" applyAlignment="1">
      <alignment horizontal="center" vertical="center" wrapText="1"/>
    </xf>
    <xf numFmtId="178" fontId="1" fillId="0" borderId="14" xfId="0" applyNumberFormat="1" applyFont="1" applyBorder="1" applyAlignment="1">
      <alignment horizontal="center" vertical="center" wrapText="1"/>
    </xf>
    <xf numFmtId="178" fontId="1" fillId="0" borderId="14" xfId="0" applyNumberFormat="1" applyFont="1" applyFill="1" applyBorder="1" applyAlignment="1">
      <alignment horizontal="center" vertical="center" wrapText="1"/>
    </xf>
    <xf numFmtId="49" fontId="6" fillId="6" borderId="14" xfId="0" applyNumberFormat="1" applyFont="1" applyFill="1" applyBorder="1" applyAlignment="1">
      <alignment horizontal="center" vertical="center" wrapText="1"/>
    </xf>
    <xf numFmtId="0" fontId="1" fillId="0" borderId="14" xfId="0" applyFont="1" applyFill="1" applyBorder="1" applyAlignment="1">
      <alignment vertical="center"/>
    </xf>
    <xf numFmtId="179" fontId="1" fillId="7" borderId="14" xfId="0" applyNumberFormat="1" applyFont="1" applyFill="1" applyBorder="1" applyAlignment="1">
      <alignment horizontal="center" vertical="center" wrapText="1"/>
    </xf>
    <xf numFmtId="179" fontId="6" fillId="7" borderId="14" xfId="0" applyNumberFormat="1" applyFont="1" applyFill="1" applyBorder="1" applyAlignment="1">
      <alignment horizontal="center" vertical="center" wrapText="1"/>
    </xf>
    <xf numFmtId="0" fontId="14" fillId="0" borderId="14" xfId="0" applyFont="1" applyFill="1" applyBorder="1" applyAlignment="1">
      <alignment horizontal="center" vertical="center"/>
    </xf>
    <xf numFmtId="181" fontId="1" fillId="7" borderId="14" xfId="0" applyNumberFormat="1" applyFont="1" applyFill="1" applyBorder="1" applyAlignment="1">
      <alignment horizontal="center" vertical="center" wrapText="1"/>
    </xf>
    <xf numFmtId="14" fontId="10" fillId="6" borderId="14" xfId="2" applyNumberFormat="1" applyFont="1" applyFill="1" applyBorder="1" applyAlignment="1">
      <alignment horizontal="center" vertical="center"/>
    </xf>
    <xf numFmtId="0" fontId="1" fillId="0" borderId="0" xfId="0" applyFont="1"/>
    <xf numFmtId="0" fontId="10" fillId="6" borderId="14" xfId="2" applyFont="1" applyFill="1" applyBorder="1" applyAlignment="1">
      <alignment horizontal="center" vertical="center" wrapText="1"/>
    </xf>
    <xf numFmtId="0" fontId="10" fillId="0" borderId="14" xfId="2" applyFont="1" applyFill="1" applyBorder="1" applyAlignment="1">
      <alignment horizontal="center" vertical="center" wrapText="1"/>
    </xf>
    <xf numFmtId="182" fontId="10" fillId="0" borderId="14" xfId="2" applyNumberFormat="1" applyFont="1" applyFill="1" applyBorder="1" applyAlignment="1">
      <alignment horizontal="center" vertical="center" wrapText="1"/>
    </xf>
    <xf numFmtId="182" fontId="10" fillId="3" borderId="14" xfId="0" applyNumberFormat="1" applyFont="1" applyFill="1" applyBorder="1" applyAlignment="1" applyProtection="1">
      <alignment horizontal="center" vertical="center" wrapText="1"/>
    </xf>
    <xf numFmtId="179" fontId="10" fillId="2" borderId="15" xfId="3" applyNumberFormat="1" applyFont="1" applyFill="1" applyBorder="1" applyAlignment="1">
      <alignment horizontal="center" vertical="center" wrapText="1"/>
    </xf>
    <xf numFmtId="2" fontId="10" fillId="0" borderId="14" xfId="2" applyNumberFormat="1" applyFont="1" applyFill="1" applyBorder="1" applyAlignment="1">
      <alignment horizontal="center" vertical="center" wrapText="1"/>
    </xf>
    <xf numFmtId="179" fontId="10" fillId="0" borderId="14" xfId="2" applyNumberFormat="1" applyFont="1" applyFill="1" applyBorder="1" applyAlignment="1">
      <alignment horizontal="center" vertical="center" wrapText="1"/>
    </xf>
    <xf numFmtId="178" fontId="10" fillId="0" borderId="14" xfId="2" applyNumberFormat="1" applyFont="1" applyFill="1" applyBorder="1" applyAlignment="1">
      <alignment horizontal="center" vertical="center" wrapText="1"/>
    </xf>
    <xf numFmtId="177" fontId="1" fillId="0" borderId="14" xfId="0" applyNumberFormat="1" applyFont="1" applyFill="1" applyBorder="1" applyAlignment="1">
      <alignment horizontal="center" vertical="center"/>
    </xf>
    <xf numFmtId="0" fontId="10" fillId="8" borderId="14" xfId="0" applyNumberFormat="1" applyFont="1" applyFill="1" applyBorder="1" applyAlignment="1" applyProtection="1">
      <alignment horizontal="center" vertical="center" wrapText="1"/>
    </xf>
    <xf numFmtId="49" fontId="5" fillId="8" borderId="14" xfId="0" applyNumberFormat="1" applyFont="1" applyFill="1" applyBorder="1" applyAlignment="1" applyProtection="1">
      <alignment horizontal="center" vertical="center" wrapText="1"/>
    </xf>
    <xf numFmtId="49" fontId="1" fillId="0" borderId="14" xfId="7" applyNumberFormat="1" applyFont="1" applyFill="1" applyBorder="1" applyAlignment="1">
      <alignment horizontal="center" vertical="center" wrapText="1"/>
    </xf>
    <xf numFmtId="178" fontId="10" fillId="0" borderId="14" xfId="8" applyNumberFormat="1" applyFont="1" applyFill="1" applyBorder="1" applyAlignment="1">
      <alignment horizontal="center" vertical="center" wrapText="1"/>
    </xf>
    <xf numFmtId="180" fontId="10" fillId="0" borderId="14" xfId="2" applyNumberFormat="1" applyFont="1" applyFill="1" applyBorder="1" applyAlignment="1">
      <alignment horizontal="center" vertical="center" wrapText="1"/>
    </xf>
    <xf numFmtId="180" fontId="1" fillId="0" borderId="14" xfId="2" applyNumberFormat="1" applyFont="1" applyFill="1" applyBorder="1" applyAlignment="1">
      <alignment horizontal="center" vertical="center" wrapText="1"/>
    </xf>
    <xf numFmtId="180" fontId="10" fillId="3" borderId="14" xfId="0" applyNumberFormat="1" applyFont="1" applyFill="1" applyBorder="1" applyAlignment="1" applyProtection="1">
      <alignment horizontal="center" vertical="center" wrapText="1"/>
    </xf>
    <xf numFmtId="0" fontId="1" fillId="0" borderId="14" xfId="1" applyFont="1" applyFill="1" applyBorder="1" applyAlignment="1">
      <alignment horizontal="center" vertical="center" wrapText="1"/>
    </xf>
    <xf numFmtId="0" fontId="1" fillId="0" borderId="14" xfId="2" applyFont="1" applyFill="1" applyBorder="1" applyAlignment="1">
      <alignment horizontal="center" vertical="center" wrapText="1"/>
    </xf>
    <xf numFmtId="177" fontId="10" fillId="3" borderId="14" xfId="0" applyNumberFormat="1" applyFont="1" applyFill="1" applyBorder="1" applyAlignment="1" applyProtection="1">
      <alignment horizontal="center" vertical="center" wrapText="1"/>
    </xf>
    <xf numFmtId="176" fontId="10" fillId="3" borderId="14" xfId="0" applyNumberFormat="1" applyFont="1" applyFill="1" applyBorder="1" applyAlignment="1" applyProtection="1">
      <alignment horizontal="center" vertical="center" wrapText="1"/>
    </xf>
    <xf numFmtId="0" fontId="6" fillId="0" borderId="14" xfId="2" applyFont="1" applyFill="1" applyBorder="1" applyAlignment="1">
      <alignment horizontal="center" vertical="center" wrapText="1"/>
    </xf>
    <xf numFmtId="0" fontId="6" fillId="0" borderId="14" xfId="2" applyFont="1" applyFill="1" applyBorder="1" applyAlignment="1">
      <alignment vertical="center" wrapText="1"/>
    </xf>
    <xf numFmtId="0" fontId="10" fillId="6" borderId="14" xfId="2" applyFont="1" applyFill="1" applyBorder="1" applyAlignment="1">
      <alignment horizontal="center"/>
    </xf>
    <xf numFmtId="14" fontId="10" fillId="6" borderId="14" xfId="2" applyNumberFormat="1" applyFont="1" applyFill="1" applyBorder="1" applyAlignment="1">
      <alignment horizontal="center"/>
    </xf>
    <xf numFmtId="0" fontId="1" fillId="0" borderId="14" xfId="3" applyFont="1" applyBorder="1" applyAlignment="1">
      <alignment horizontal="center" vertical="center" wrapText="1"/>
    </xf>
    <xf numFmtId="179" fontId="1" fillId="0" borderId="14" xfId="3" applyNumberFormat="1" applyFont="1" applyBorder="1" applyAlignment="1">
      <alignment horizontal="center" vertical="center" wrapText="1"/>
    </xf>
    <xf numFmtId="0" fontId="1" fillId="0" borderId="14" xfId="2" applyFont="1" applyBorder="1" applyAlignment="1">
      <alignment horizontal="center" vertical="center" wrapText="1"/>
    </xf>
    <xf numFmtId="178" fontId="1" fillId="6" borderId="14" xfId="2" applyNumberFormat="1" applyFont="1" applyFill="1" applyBorder="1" applyAlignment="1">
      <alignment horizontal="center" vertical="center" wrapText="1"/>
    </xf>
    <xf numFmtId="178" fontId="1" fillId="0" borderId="14" xfId="2" applyNumberFormat="1" applyFont="1" applyBorder="1" applyAlignment="1">
      <alignment horizontal="center" vertical="center" wrapText="1"/>
    </xf>
    <xf numFmtId="0" fontId="1" fillId="6" borderId="14" xfId="2" applyFont="1" applyFill="1" applyBorder="1" applyAlignment="1">
      <alignment horizontal="center" vertical="center" wrapText="1"/>
    </xf>
    <xf numFmtId="179" fontId="1" fillId="6" borderId="14" xfId="2" applyNumberFormat="1" applyFont="1" applyFill="1" applyBorder="1" applyAlignment="1">
      <alignment horizontal="center" vertical="center" wrapText="1"/>
    </xf>
    <xf numFmtId="179" fontId="1" fillId="6" borderId="14" xfId="1" applyNumberFormat="1" applyFont="1" applyFill="1" applyBorder="1" applyAlignment="1">
      <alignment horizontal="center" vertical="center" wrapText="1"/>
    </xf>
    <xf numFmtId="179" fontId="1" fillId="0" borderId="14" xfId="1" applyNumberFormat="1" applyFont="1" applyFill="1" applyBorder="1" applyAlignment="1">
      <alignment horizontal="center" vertical="center" wrapText="1"/>
    </xf>
    <xf numFmtId="179" fontId="1" fillId="0" borderId="14" xfId="2" applyNumberFormat="1" applyFont="1" applyBorder="1" applyAlignment="1">
      <alignment horizontal="center" vertical="center" wrapText="1"/>
    </xf>
    <xf numFmtId="179" fontId="10" fillId="6" borderId="0" xfId="2" applyNumberFormat="1" applyFont="1" applyFill="1" applyAlignment="1">
      <alignment horizontal="center" vertical="center" wrapText="1"/>
    </xf>
    <xf numFmtId="178" fontId="1" fillId="6" borderId="14" xfId="1" applyNumberFormat="1" applyFont="1" applyFill="1" applyBorder="1" applyAlignment="1">
      <alignment horizontal="center" vertical="center" wrapText="1"/>
    </xf>
    <xf numFmtId="178" fontId="1" fillId="0" borderId="14" xfId="1" applyNumberFormat="1" applyFont="1" applyFill="1" applyBorder="1" applyAlignment="1">
      <alignment horizontal="center" vertical="center" wrapText="1"/>
    </xf>
    <xf numFmtId="2" fontId="1" fillId="6" borderId="14" xfId="2" applyNumberFormat="1" applyFont="1" applyFill="1" applyBorder="1" applyAlignment="1">
      <alignment horizontal="center" vertical="center" wrapText="1"/>
    </xf>
    <xf numFmtId="2" fontId="1" fillId="0" borderId="14" xfId="2" applyNumberFormat="1" applyFont="1" applyBorder="1" applyAlignment="1">
      <alignment horizontal="center" vertical="center" wrapText="1"/>
    </xf>
    <xf numFmtId="179" fontId="1" fillId="6" borderId="14" xfId="3" applyNumberFormat="1" applyFont="1" applyFill="1" applyBorder="1" applyAlignment="1">
      <alignment horizontal="center" vertical="center" wrapText="1"/>
    </xf>
    <xf numFmtId="0" fontId="1" fillId="6" borderId="14" xfId="2" applyFont="1" applyFill="1" applyBorder="1" applyAlignment="1">
      <alignment vertical="center" wrapText="1"/>
    </xf>
    <xf numFmtId="0" fontId="1" fillId="6" borderId="14" xfId="1" applyFont="1" applyFill="1" applyBorder="1" applyAlignment="1">
      <alignment horizontal="center" vertical="center" wrapText="1"/>
    </xf>
    <xf numFmtId="178" fontId="10" fillId="6" borderId="0" xfId="2" applyNumberFormat="1" applyFont="1" applyFill="1" applyAlignment="1">
      <alignment horizontal="center" vertical="center" wrapText="1"/>
    </xf>
    <xf numFmtId="180" fontId="10" fillId="6" borderId="0" xfId="2" applyNumberFormat="1" applyFont="1" applyFill="1" applyAlignment="1">
      <alignment horizontal="center" vertical="center" wrapText="1"/>
    </xf>
    <xf numFmtId="180" fontId="10" fillId="3" borderId="15" xfId="0" applyNumberFormat="1" applyFont="1" applyFill="1" applyBorder="1" applyAlignment="1" applyProtection="1">
      <alignment horizontal="center" vertical="center" wrapText="1"/>
    </xf>
    <xf numFmtId="0" fontId="1" fillId="3" borderId="14" xfId="2" applyFont="1" applyFill="1" applyBorder="1" applyAlignment="1">
      <alignment vertical="center" wrapText="1"/>
    </xf>
    <xf numFmtId="176" fontId="10" fillId="3" borderId="15" xfId="0" applyNumberFormat="1" applyFont="1" applyFill="1" applyBorder="1" applyAlignment="1" applyProtection="1">
      <alignment horizontal="center" vertical="center" wrapText="1"/>
    </xf>
    <xf numFmtId="0" fontId="6" fillId="7" borderId="14" xfId="2" applyFont="1" applyFill="1" applyBorder="1" applyAlignment="1">
      <alignment horizontal="center" vertical="center" wrapText="1"/>
    </xf>
    <xf numFmtId="0" fontId="6" fillId="0" borderId="14" xfId="2" applyFont="1" applyBorder="1" applyAlignment="1">
      <alignment horizontal="center" vertical="center" wrapText="1"/>
    </xf>
    <xf numFmtId="180" fontId="1" fillId="0" borderId="14" xfId="1" applyNumberFormat="1" applyFont="1" applyFill="1" applyBorder="1" applyAlignment="1">
      <alignment horizontal="center" vertical="center" wrapText="1"/>
    </xf>
    <xf numFmtId="180" fontId="1" fillId="0" borderId="14" xfId="2" applyNumberFormat="1" applyFont="1" applyBorder="1" applyAlignment="1">
      <alignment horizontal="center" vertical="center" wrapText="1"/>
    </xf>
    <xf numFmtId="0" fontId="10" fillId="0" borderId="14" xfId="2" quotePrefix="1" applyFont="1" applyFill="1" applyBorder="1" applyAlignment="1">
      <alignment horizontal="center" vertical="center" wrapText="1"/>
    </xf>
    <xf numFmtId="179" fontId="6" fillId="6" borderId="14" xfId="0" quotePrefix="1" applyNumberFormat="1" applyFont="1" applyFill="1" applyBorder="1" applyAlignment="1">
      <alignment vertical="center" wrapText="1"/>
    </xf>
    <xf numFmtId="0" fontId="10" fillId="6" borderId="14" xfId="2" applyFont="1" applyFill="1" applyBorder="1" applyAlignment="1">
      <alignment horizontal="center" vertical="center" wrapText="1"/>
    </xf>
    <xf numFmtId="14" fontId="26" fillId="0" borderId="14" xfId="0" applyNumberFormat="1" applyFont="1" applyBorder="1" applyAlignment="1">
      <alignment horizontal="center" vertical="center"/>
    </xf>
    <xf numFmtId="177" fontId="1" fillId="3" borderId="14" xfId="0" applyNumberFormat="1" applyFont="1" applyFill="1" applyBorder="1" applyAlignment="1">
      <alignment horizontal="center" vertical="center"/>
    </xf>
    <xf numFmtId="179" fontId="1" fillId="8" borderId="14" xfId="0" applyNumberFormat="1" applyFont="1" applyFill="1" applyBorder="1" applyAlignment="1">
      <alignment horizontal="center" vertical="center" wrapText="1"/>
    </xf>
    <xf numFmtId="178" fontId="1" fillId="3" borderId="14" xfId="0" applyNumberFormat="1" applyFont="1" applyFill="1" applyBorder="1" applyAlignment="1">
      <alignment horizontal="center" vertical="center" wrapText="1"/>
    </xf>
    <xf numFmtId="179" fontId="1" fillId="8" borderId="15" xfId="3" applyNumberFormat="1" applyFont="1" applyFill="1" applyBorder="1" applyAlignment="1">
      <alignment horizontal="center" vertical="center" wrapText="1"/>
    </xf>
    <xf numFmtId="179" fontId="10" fillId="8" borderId="14" xfId="2" applyNumberFormat="1" applyFont="1" applyFill="1" applyBorder="1" applyAlignment="1">
      <alignment horizontal="center" vertical="center" wrapText="1"/>
    </xf>
    <xf numFmtId="0" fontId="1" fillId="8" borderId="14" xfId="2" applyFont="1" applyFill="1" applyBorder="1" applyAlignment="1">
      <alignment horizontal="center" vertical="center" wrapText="1"/>
    </xf>
    <xf numFmtId="176" fontId="1" fillId="8" borderId="14" xfId="3" applyNumberFormat="1" applyFont="1" applyFill="1" applyBorder="1" applyAlignment="1">
      <alignment horizontal="center" vertical="center" wrapText="1"/>
    </xf>
    <xf numFmtId="179" fontId="10" fillId="8" borderId="0" xfId="2" applyNumberFormat="1" applyFont="1" applyFill="1" applyAlignment="1">
      <alignment horizontal="center" vertical="center" wrapText="1"/>
    </xf>
    <xf numFmtId="0" fontId="1" fillId="8" borderId="0" xfId="0" applyFont="1" applyFill="1"/>
    <xf numFmtId="179" fontId="10" fillId="8" borderId="15" xfId="3" applyNumberFormat="1" applyFont="1" applyFill="1" applyBorder="1" applyAlignment="1">
      <alignment horizontal="center" vertical="center" wrapText="1"/>
    </xf>
    <xf numFmtId="178" fontId="1" fillId="8" borderId="14" xfId="1" applyNumberFormat="1" applyFont="1" applyFill="1" applyBorder="1" applyAlignment="1">
      <alignment horizontal="center" vertical="center" wrapText="1"/>
    </xf>
    <xf numFmtId="178" fontId="1" fillId="8" borderId="14" xfId="3" applyNumberFormat="1" applyFont="1" applyFill="1" applyBorder="1" applyAlignment="1">
      <alignment horizontal="center" vertical="center" wrapText="1"/>
    </xf>
    <xf numFmtId="179" fontId="1" fillId="8" borderId="14" xfId="2" applyNumberFormat="1" applyFont="1" applyFill="1" applyBorder="1" applyAlignment="1">
      <alignment horizontal="center" vertical="center" wrapText="1"/>
    </xf>
    <xf numFmtId="0" fontId="10" fillId="8" borderId="0" xfId="2" applyFont="1" applyFill="1" applyAlignment="1">
      <alignment horizontal="center" vertical="center" wrapText="1"/>
    </xf>
    <xf numFmtId="0" fontId="10" fillId="6" borderId="14" xfId="2" applyFont="1" applyFill="1" applyBorder="1" applyAlignment="1">
      <alignment horizontal="center" vertical="center" wrapText="1"/>
    </xf>
    <xf numFmtId="0" fontId="10" fillId="6" borderId="14" xfId="2" applyFont="1" applyFill="1" applyBorder="1" applyAlignment="1">
      <alignment horizontal="center" vertical="center"/>
    </xf>
    <xf numFmtId="0" fontId="15" fillId="6" borderId="18" xfId="2" applyFont="1" applyFill="1" applyBorder="1" applyAlignment="1">
      <alignment horizontal="left" vertical="center" wrapText="1"/>
    </xf>
    <xf numFmtId="0" fontId="15" fillId="6" borderId="19" xfId="2" applyFont="1" applyFill="1" applyBorder="1" applyAlignment="1">
      <alignment horizontal="left" vertical="center" wrapText="1"/>
    </xf>
    <xf numFmtId="0" fontId="15" fillId="6" borderId="20" xfId="2" applyFont="1" applyFill="1" applyBorder="1" applyAlignment="1">
      <alignment horizontal="left" vertical="center" wrapText="1"/>
    </xf>
    <xf numFmtId="0" fontId="15" fillId="6" borderId="0" xfId="2" applyFont="1" applyFill="1" applyBorder="1" applyAlignment="1">
      <alignment horizontal="left" vertical="center" wrapText="1"/>
    </xf>
    <xf numFmtId="0" fontId="10" fillId="6" borderId="14" xfId="2" applyFont="1" applyFill="1" applyBorder="1" applyAlignment="1">
      <alignment horizontal="center" vertical="center" wrapText="1"/>
    </xf>
    <xf numFmtId="0" fontId="10" fillId="6" borderId="14" xfId="2" applyFont="1" applyFill="1" applyBorder="1" applyAlignment="1">
      <alignment horizontal="left"/>
    </xf>
    <xf numFmtId="0" fontId="10" fillId="2" borderId="14" xfId="3" applyFont="1" applyFill="1" applyBorder="1" applyAlignment="1">
      <alignment horizontal="center" vertical="center" wrapText="1"/>
    </xf>
    <xf numFmtId="176" fontId="10" fillId="2" borderId="14" xfId="3" applyNumberFormat="1" applyFont="1" applyFill="1" applyBorder="1" applyAlignment="1">
      <alignment horizontal="center" vertical="center" wrapText="1"/>
    </xf>
    <xf numFmtId="0" fontId="10" fillId="2" borderId="15" xfId="3" applyFont="1" applyFill="1" applyBorder="1" applyAlignment="1">
      <alignment horizontal="center" vertical="center" wrapText="1"/>
    </xf>
    <xf numFmtId="178" fontId="10" fillId="2" borderId="14" xfId="3" applyNumberFormat="1" applyFont="1" applyFill="1" applyBorder="1" applyAlignment="1">
      <alignment horizontal="center" vertical="center" wrapText="1"/>
    </xf>
    <xf numFmtId="0" fontId="10" fillId="2" borderId="22" xfId="3" applyFont="1" applyFill="1" applyBorder="1" applyAlignment="1">
      <alignment horizontal="center" vertical="center" wrapText="1"/>
    </xf>
    <xf numFmtId="0" fontId="10" fillId="2" borderId="23" xfId="3" applyFont="1" applyFill="1" applyBorder="1" applyAlignment="1">
      <alignment horizontal="center" vertical="center" wrapText="1"/>
    </xf>
    <xf numFmtId="0" fontId="10" fillId="2" borderId="24" xfId="3" applyFont="1" applyFill="1" applyBorder="1" applyAlignment="1">
      <alignment horizontal="center" vertical="center" wrapText="1"/>
    </xf>
    <xf numFmtId="0" fontId="1" fillId="3" borderId="15" xfId="2" applyFont="1" applyFill="1" applyBorder="1" applyAlignment="1">
      <alignment horizontal="left" vertical="center" wrapText="1"/>
    </xf>
    <xf numFmtId="0" fontId="1" fillId="3" borderId="16" xfId="2" applyFont="1" applyFill="1" applyBorder="1" applyAlignment="1">
      <alignment horizontal="left" vertical="center" wrapText="1"/>
    </xf>
    <xf numFmtId="0" fontId="1" fillId="3" borderId="17" xfId="2" applyFont="1" applyFill="1" applyBorder="1" applyAlignment="1">
      <alignment horizontal="left" vertical="center" wrapText="1"/>
    </xf>
    <xf numFmtId="0" fontId="1" fillId="0" borderId="14" xfId="0" applyFont="1" applyBorder="1" applyAlignment="1">
      <alignment horizontal="left" vertical="center" wrapText="1"/>
    </xf>
    <xf numFmtId="0" fontId="10" fillId="6" borderId="15" xfId="2" applyFont="1" applyFill="1" applyBorder="1" applyAlignment="1">
      <alignment horizontal="left" vertical="center" wrapText="1"/>
    </xf>
    <xf numFmtId="0" fontId="10" fillId="6" borderId="16" xfId="2" applyFont="1" applyFill="1" applyBorder="1" applyAlignment="1">
      <alignment horizontal="left" vertical="center" wrapText="1"/>
    </xf>
    <xf numFmtId="0" fontId="10" fillId="6" borderId="17" xfId="2" applyFont="1" applyFill="1" applyBorder="1" applyAlignment="1">
      <alignment horizontal="left" vertical="center" wrapText="1"/>
    </xf>
    <xf numFmtId="0" fontId="10" fillId="6" borderId="14" xfId="2" applyFont="1" applyFill="1" applyBorder="1" applyAlignment="1">
      <alignment horizontal="center" vertical="center"/>
    </xf>
    <xf numFmtId="0" fontId="1" fillId="0" borderId="14" xfId="0" applyFont="1" applyBorder="1" applyAlignment="1">
      <alignment horizontal="left" vertical="center"/>
    </xf>
    <xf numFmtId="0" fontId="10" fillId="6" borderId="14" xfId="2" applyFont="1" applyFill="1" applyBorder="1" applyAlignment="1">
      <alignment horizontal="left" vertical="center" wrapText="1"/>
    </xf>
    <xf numFmtId="0" fontId="27" fillId="6" borderId="14" xfId="2" applyFont="1" applyFill="1" applyBorder="1" applyAlignment="1">
      <alignment horizontal="left" vertical="center" wrapText="1"/>
    </xf>
    <xf numFmtId="0" fontId="6" fillId="0" borderId="14" xfId="2" applyFont="1" applyBorder="1" applyAlignment="1">
      <alignment horizontal="center" vertical="center" wrapText="1"/>
    </xf>
    <xf numFmtId="49" fontId="8" fillId="0" borderId="15" xfId="0" quotePrefix="1" applyNumberFormat="1" applyFont="1" applyFill="1" applyBorder="1" applyAlignment="1" applyProtection="1">
      <alignment horizontal="center" vertical="center" wrapText="1"/>
    </xf>
    <xf numFmtId="49" fontId="8" fillId="0" borderId="16" xfId="0" applyNumberFormat="1" applyFont="1" applyFill="1" applyBorder="1" applyAlignment="1" applyProtection="1">
      <alignment horizontal="center" vertical="center" wrapText="1"/>
    </xf>
    <xf numFmtId="49" fontId="8" fillId="0" borderId="17" xfId="0" applyNumberFormat="1" applyFont="1" applyFill="1" applyBorder="1" applyAlignment="1" applyProtection="1">
      <alignment horizontal="center" vertical="center" wrapText="1"/>
    </xf>
    <xf numFmtId="49" fontId="8" fillId="8" borderId="15" xfId="0" applyNumberFormat="1" applyFont="1" applyFill="1" applyBorder="1" applyAlignment="1" applyProtection="1">
      <alignment horizontal="center" vertical="center" wrapText="1"/>
    </xf>
    <xf numFmtId="49" fontId="8" fillId="8" borderId="17" xfId="0" applyNumberFormat="1" applyFont="1" applyFill="1" applyBorder="1" applyAlignment="1" applyProtection="1">
      <alignment horizontal="center" vertical="center" wrapText="1"/>
    </xf>
    <xf numFmtId="49" fontId="8" fillId="8" borderId="15" xfId="0" quotePrefix="1" applyNumberFormat="1" applyFont="1" applyFill="1" applyBorder="1" applyAlignment="1" applyProtection="1">
      <alignment horizontal="center" vertical="center" wrapText="1"/>
    </xf>
    <xf numFmtId="49" fontId="8" fillId="8" borderId="16" xfId="0" applyNumberFormat="1" applyFont="1" applyFill="1" applyBorder="1" applyAlignment="1" applyProtection="1">
      <alignment horizontal="center" vertical="center" wrapText="1"/>
    </xf>
    <xf numFmtId="49" fontId="8" fillId="0" borderId="15" xfId="0" applyNumberFormat="1" applyFont="1" applyFill="1" applyBorder="1" applyAlignment="1" applyProtection="1">
      <alignment horizontal="center" vertical="center" wrapText="1"/>
    </xf>
    <xf numFmtId="0" fontId="10" fillId="0" borderId="15" xfId="2" applyFont="1" applyFill="1" applyBorder="1" applyAlignment="1">
      <alignment horizontal="center" vertical="center" wrapText="1"/>
    </xf>
    <xf numFmtId="0" fontId="10" fillId="0" borderId="16" xfId="2" applyFont="1" applyFill="1" applyBorder="1" applyAlignment="1">
      <alignment horizontal="center" vertical="center" wrapText="1"/>
    </xf>
    <xf numFmtId="0" fontId="10" fillId="0" borderId="17" xfId="2" applyFont="1" applyFill="1" applyBorder="1" applyAlignment="1">
      <alignment horizontal="center" vertical="center" wrapText="1"/>
    </xf>
    <xf numFmtId="0" fontId="10" fillId="8" borderId="14" xfId="3" applyFont="1" applyFill="1" applyBorder="1" applyAlignment="1">
      <alignment horizontal="center" vertical="center" wrapText="1"/>
    </xf>
    <xf numFmtId="0" fontId="10" fillId="8" borderId="15" xfId="3" applyFont="1" applyFill="1" applyBorder="1" applyAlignment="1">
      <alignment horizontal="center" vertical="center" wrapText="1"/>
    </xf>
    <xf numFmtId="0" fontId="10" fillId="2" borderId="14" xfId="2" applyFont="1" applyFill="1" applyBorder="1" applyAlignment="1">
      <alignment horizontal="center" vertical="center" wrapText="1"/>
    </xf>
    <xf numFmtId="0" fontId="10" fillId="2" borderId="15" xfId="2" applyFont="1" applyFill="1" applyBorder="1" applyAlignment="1">
      <alignment horizontal="center" vertical="center" wrapText="1"/>
    </xf>
    <xf numFmtId="178" fontId="10" fillId="2" borderId="15" xfId="3" applyNumberFormat="1" applyFont="1" applyFill="1" applyBorder="1" applyAlignment="1">
      <alignment horizontal="center" vertical="center" wrapText="1"/>
    </xf>
    <xf numFmtId="178" fontId="10" fillId="2" borderId="17" xfId="3" applyNumberFormat="1" applyFont="1" applyFill="1" applyBorder="1" applyAlignment="1">
      <alignment horizontal="center" vertical="center" wrapText="1"/>
    </xf>
    <xf numFmtId="180" fontId="10" fillId="2" borderId="14" xfId="3" applyNumberFormat="1" applyFont="1" applyFill="1" applyBorder="1" applyAlignment="1">
      <alignment horizontal="center" vertical="center" wrapText="1"/>
    </xf>
    <xf numFmtId="180" fontId="10" fillId="2" borderId="15" xfId="3" applyNumberFormat="1" applyFont="1" applyFill="1" applyBorder="1" applyAlignment="1">
      <alignment horizontal="center" vertical="center" wrapText="1"/>
    </xf>
    <xf numFmtId="0" fontId="1" fillId="6" borderId="15" xfId="2" applyFont="1" applyFill="1" applyBorder="1" applyAlignment="1">
      <alignment horizontal="center" vertical="center" wrapText="1"/>
    </xf>
    <xf numFmtId="0" fontId="1" fillId="6" borderId="16" xfId="2" applyFont="1" applyFill="1" applyBorder="1" applyAlignment="1">
      <alignment horizontal="center" vertical="center" wrapText="1"/>
    </xf>
    <xf numFmtId="0" fontId="1" fillId="6" borderId="17" xfId="2" applyFont="1" applyFill="1" applyBorder="1" applyAlignment="1">
      <alignment horizontal="center" vertical="center" wrapText="1"/>
    </xf>
    <xf numFmtId="0" fontId="10" fillId="0" borderId="15" xfId="3" applyFont="1" applyFill="1" applyBorder="1" applyAlignment="1">
      <alignment horizontal="center" vertical="center"/>
    </xf>
    <xf numFmtId="0" fontId="10" fillId="0" borderId="16" xfId="3" applyFont="1" applyFill="1" applyBorder="1" applyAlignment="1">
      <alignment horizontal="center" vertical="center"/>
    </xf>
    <xf numFmtId="0" fontId="10" fillId="0" borderId="17" xfId="3" applyFont="1" applyFill="1" applyBorder="1" applyAlignment="1">
      <alignment horizontal="center" vertical="center"/>
    </xf>
    <xf numFmtId="0" fontId="1" fillId="6" borderId="14" xfId="2" applyFont="1" applyFill="1" applyBorder="1" applyAlignment="1">
      <alignment horizontal="center" vertical="center" wrapText="1"/>
    </xf>
    <xf numFmtId="179" fontId="10" fillId="2" borderId="14" xfId="3" applyNumberFormat="1" applyFont="1" applyFill="1" applyBorder="1" applyAlignment="1">
      <alignment horizontal="center" vertical="center" wrapText="1"/>
    </xf>
    <xf numFmtId="179" fontId="10" fillId="2" borderId="15" xfId="3" applyNumberFormat="1" applyFont="1" applyFill="1" applyBorder="1" applyAlignment="1">
      <alignment horizontal="center" vertical="center" wrapText="1"/>
    </xf>
    <xf numFmtId="179" fontId="10" fillId="2" borderId="17" xfId="3" applyNumberFormat="1" applyFont="1" applyFill="1" applyBorder="1" applyAlignment="1">
      <alignment horizontal="center" vertical="center" wrapText="1"/>
    </xf>
    <xf numFmtId="179" fontId="10" fillId="2" borderId="22" xfId="3" applyNumberFormat="1" applyFont="1" applyFill="1" applyBorder="1" applyAlignment="1">
      <alignment horizontal="center" vertical="center" wrapText="1"/>
    </xf>
    <xf numFmtId="179" fontId="10" fillId="2" borderId="23" xfId="3" applyNumberFormat="1" applyFont="1" applyFill="1" applyBorder="1" applyAlignment="1">
      <alignment horizontal="center" vertical="center" wrapText="1"/>
    </xf>
    <xf numFmtId="179" fontId="10" fillId="2" borderId="24" xfId="3" applyNumberFormat="1" applyFont="1" applyFill="1" applyBorder="1" applyAlignment="1">
      <alignment horizontal="center" vertical="center" wrapText="1"/>
    </xf>
    <xf numFmtId="176" fontId="10" fillId="2" borderId="15" xfId="3" applyNumberFormat="1" applyFont="1" applyFill="1" applyBorder="1" applyAlignment="1">
      <alignment horizontal="center" vertical="center" wrapText="1"/>
    </xf>
    <xf numFmtId="0" fontId="11" fillId="2" borderId="21" xfId="2" applyFont="1" applyFill="1" applyBorder="1" applyAlignment="1">
      <alignment horizontal="center" vertical="center" wrapText="1"/>
    </xf>
    <xf numFmtId="0" fontId="10" fillId="6" borderId="21" xfId="2" applyFont="1" applyFill="1" applyBorder="1" applyAlignment="1">
      <alignment horizontal="center" vertical="center" wrapText="1"/>
    </xf>
    <xf numFmtId="0" fontId="10" fillId="2" borderId="16" xfId="3" applyFont="1" applyFill="1" applyBorder="1" applyAlignment="1">
      <alignment horizontal="center" vertical="center" wrapText="1"/>
    </xf>
    <xf numFmtId="0" fontId="10" fillId="2" borderId="17" xfId="3" applyFont="1" applyFill="1" applyBorder="1" applyAlignment="1">
      <alignment horizontal="center" vertical="center" wrapText="1"/>
    </xf>
    <xf numFmtId="0" fontId="13" fillId="6" borderId="18" xfId="2" applyFont="1" applyFill="1" applyBorder="1" applyAlignment="1">
      <alignment horizontal="left" vertical="center" wrapText="1"/>
    </xf>
    <xf numFmtId="0" fontId="13" fillId="6" borderId="19" xfId="2" applyFont="1" applyFill="1" applyBorder="1" applyAlignment="1">
      <alignment horizontal="left" vertical="center" wrapText="1"/>
    </xf>
    <xf numFmtId="0" fontId="13" fillId="6" borderId="20" xfId="2" applyFont="1" applyFill="1" applyBorder="1" applyAlignment="1">
      <alignment horizontal="left" vertical="center" wrapText="1"/>
    </xf>
    <xf numFmtId="0" fontId="13" fillId="6" borderId="0" xfId="2" applyFont="1" applyFill="1" applyBorder="1" applyAlignment="1">
      <alignment horizontal="left" vertical="center" wrapText="1"/>
    </xf>
    <xf numFmtId="179" fontId="6" fillId="6" borderId="14" xfId="0" quotePrefix="1" applyNumberFormat="1" applyFont="1" applyFill="1" applyBorder="1" applyAlignment="1">
      <alignment horizontal="center" vertical="center" wrapText="1"/>
    </xf>
    <xf numFmtId="179" fontId="6" fillId="6" borderId="14" xfId="0" applyNumberFormat="1" applyFont="1" applyFill="1" applyBorder="1" applyAlignment="1">
      <alignment horizontal="center" vertical="center" wrapText="1"/>
    </xf>
    <xf numFmtId="0" fontId="1" fillId="3" borderId="14" xfId="0" applyFont="1" applyFill="1" applyBorder="1" applyAlignment="1">
      <alignment horizontal="left" vertical="center" wrapText="1"/>
    </xf>
    <xf numFmtId="0" fontId="1" fillId="3" borderId="14" xfId="0" applyFont="1" applyFill="1" applyBorder="1" applyAlignment="1">
      <alignment horizontal="left" vertical="center"/>
    </xf>
    <xf numFmtId="179" fontId="1" fillId="0" borderId="15" xfId="0" applyNumberFormat="1" applyFont="1" applyFill="1" applyBorder="1" applyAlignment="1">
      <alignment horizontal="center" vertical="center" wrapText="1"/>
    </xf>
    <xf numFmtId="179" fontId="1" fillId="0" borderId="16" xfId="0" applyNumberFormat="1" applyFont="1" applyFill="1" applyBorder="1" applyAlignment="1">
      <alignment horizontal="center" vertical="center" wrapText="1"/>
    </xf>
    <xf numFmtId="179" fontId="1" fillId="0" borderId="17" xfId="0" applyNumberFormat="1" applyFont="1" applyFill="1" applyBorder="1" applyAlignment="1">
      <alignment horizontal="center" vertical="center" wrapText="1"/>
    </xf>
    <xf numFmtId="179" fontId="1" fillId="6" borderId="15" xfId="0" applyNumberFormat="1" applyFont="1" applyFill="1" applyBorder="1" applyAlignment="1">
      <alignment horizontal="center" vertical="center" wrapText="1"/>
    </xf>
    <xf numFmtId="179" fontId="1" fillId="6" borderId="16" xfId="0" applyNumberFormat="1" applyFont="1" applyFill="1" applyBorder="1" applyAlignment="1">
      <alignment horizontal="center" vertical="center" wrapText="1"/>
    </xf>
    <xf numFmtId="179" fontId="1" fillId="6" borderId="17" xfId="0" applyNumberFormat="1" applyFont="1" applyFill="1" applyBorder="1" applyAlignment="1">
      <alignment horizontal="center" vertical="center" wrapText="1"/>
    </xf>
    <xf numFmtId="0" fontId="11" fillId="2" borderId="14" xfId="2" applyFont="1" applyFill="1" applyBorder="1" applyAlignment="1">
      <alignment horizontal="center" vertical="center" wrapText="1"/>
    </xf>
    <xf numFmtId="0" fontId="4" fillId="4" borderId="4" xfId="6" applyFont="1" applyFill="1" applyBorder="1" applyAlignment="1">
      <alignment horizontal="left" vertical="center"/>
    </xf>
    <xf numFmtId="0" fontId="4" fillId="4" borderId="5" xfId="6" applyFont="1" applyFill="1" applyBorder="1" applyAlignment="1">
      <alignment horizontal="left" vertical="center"/>
    </xf>
    <xf numFmtId="0" fontId="6" fillId="0" borderId="11" xfId="6" applyFont="1" applyBorder="1" applyAlignment="1">
      <alignment horizontal="left" vertical="center"/>
    </xf>
    <xf numFmtId="0" fontId="6" fillId="0" borderId="0" xfId="6" applyFont="1" applyBorder="1" applyAlignment="1">
      <alignment horizontal="left" vertical="center"/>
    </xf>
    <xf numFmtId="0" fontId="4" fillId="2" borderId="2" xfId="6" applyFont="1" applyFill="1" applyBorder="1" applyAlignment="1">
      <alignment horizontal="center" vertical="center" wrapText="1"/>
    </xf>
    <xf numFmtId="0" fontId="4" fillId="2" borderId="3" xfId="6" applyFont="1" applyFill="1" applyBorder="1" applyAlignment="1">
      <alignment horizontal="center" vertical="center" wrapText="1"/>
    </xf>
    <xf numFmtId="0" fontId="4" fillId="2" borderId="6" xfId="6" applyFont="1" applyFill="1" applyBorder="1" applyAlignment="1">
      <alignment horizontal="center" vertical="center" wrapText="1"/>
    </xf>
    <xf numFmtId="0" fontId="4" fillId="0" borderId="8" xfId="6" applyFont="1" applyBorder="1" applyAlignment="1">
      <alignment horizontal="left" vertical="center" wrapText="1"/>
    </xf>
    <xf numFmtId="0" fontId="4" fillId="0" borderId="11" xfId="6" applyFont="1" applyBorder="1" applyAlignment="1">
      <alignment horizontal="left" vertical="center" wrapText="1"/>
    </xf>
    <xf numFmtId="0" fontId="4" fillId="0" borderId="12" xfId="6" applyFont="1" applyBorder="1" applyAlignment="1">
      <alignment horizontal="left" vertical="center" wrapText="1"/>
    </xf>
    <xf numFmtId="0" fontId="4" fillId="0" borderId="0" xfId="6" applyFont="1" applyBorder="1" applyAlignment="1">
      <alignment horizontal="left" vertical="center" wrapText="1"/>
    </xf>
    <xf numFmtId="0" fontId="4" fillId="0" borderId="13" xfId="6" applyFont="1" applyBorder="1" applyAlignment="1">
      <alignment horizontal="left" vertical="center" wrapText="1"/>
    </xf>
    <xf numFmtId="0" fontId="4" fillId="0" borderId="1" xfId="6" applyFont="1" applyBorder="1" applyAlignment="1">
      <alignment horizontal="left" vertical="center" wrapText="1"/>
    </xf>
    <xf numFmtId="0" fontId="4" fillId="0" borderId="4" xfId="6" applyFont="1" applyBorder="1" applyAlignment="1">
      <alignment horizontal="center" vertical="center" wrapText="1"/>
    </xf>
    <xf numFmtId="0" fontId="4" fillId="0" borderId="5" xfId="6" applyFont="1" applyBorder="1" applyAlignment="1">
      <alignment horizontal="center" vertical="center" wrapText="1"/>
    </xf>
    <xf numFmtId="0" fontId="4" fillId="0" borderId="7" xfId="6" applyFont="1" applyBorder="1" applyAlignment="1">
      <alignment horizontal="center" vertical="center" wrapText="1"/>
    </xf>
    <xf numFmtId="0" fontId="4" fillId="0" borderId="4" xfId="6" applyFont="1" applyBorder="1" applyAlignment="1">
      <alignment horizontal="center" vertical="center"/>
    </xf>
    <xf numFmtId="0" fontId="4" fillId="0" borderId="5" xfId="6" applyFont="1" applyBorder="1" applyAlignment="1">
      <alignment horizontal="center" vertical="center"/>
    </xf>
    <xf numFmtId="0" fontId="4" fillId="0" borderId="7" xfId="6" applyFont="1" applyBorder="1" applyAlignment="1">
      <alignment horizontal="center" vertical="center"/>
    </xf>
    <xf numFmtId="0" fontId="5" fillId="3" borderId="4" xfId="0" applyNumberFormat="1" applyFont="1" applyFill="1" applyBorder="1" applyAlignment="1" applyProtection="1">
      <alignment horizontal="center" vertical="center" wrapText="1"/>
    </xf>
    <xf numFmtId="0" fontId="5" fillId="3" borderId="5" xfId="0" applyNumberFormat="1" applyFont="1" applyFill="1" applyBorder="1" applyAlignment="1" applyProtection="1">
      <alignment horizontal="center" vertical="center" wrapText="1"/>
    </xf>
    <xf numFmtId="0" fontId="5" fillId="3" borderId="7" xfId="0" applyNumberFormat="1" applyFont="1" applyFill="1" applyBorder="1" applyAlignment="1" applyProtection="1">
      <alignment horizontal="center" vertical="center" wrapText="1"/>
    </xf>
    <xf numFmtId="0" fontId="7" fillId="0" borderId="1" xfId="6" applyFont="1" applyBorder="1" applyAlignment="1">
      <alignment horizontal="center" vertical="center" wrapText="1"/>
    </xf>
    <xf numFmtId="0" fontId="4" fillId="2" borderId="8" xfId="6" applyFont="1" applyFill="1" applyBorder="1" applyAlignment="1">
      <alignment horizontal="center" vertical="center" wrapText="1"/>
    </xf>
    <xf numFmtId="0" fontId="4" fillId="2" borderId="9" xfId="6" applyFont="1" applyFill="1" applyBorder="1" applyAlignment="1">
      <alignment horizontal="center" vertical="center" wrapText="1"/>
    </xf>
    <xf numFmtId="0" fontId="3" fillId="0" borderId="1" xfId="6" applyFont="1" applyBorder="1" applyAlignment="1">
      <alignment horizontal="center" vertical="center" wrapText="1"/>
    </xf>
    <xf numFmtId="0" fontId="5" fillId="3" borderId="4" xfId="0" applyNumberFormat="1" applyFont="1" applyFill="1" applyBorder="1" applyAlignment="1" applyProtection="1">
      <alignment horizontal="center" vertical="center"/>
    </xf>
    <xf numFmtId="0" fontId="5" fillId="3" borderId="5" xfId="0" applyNumberFormat="1" applyFont="1" applyFill="1" applyBorder="1" applyAlignment="1" applyProtection="1">
      <alignment horizontal="center" vertical="center"/>
    </xf>
    <xf numFmtId="0" fontId="5" fillId="3" borderId="7" xfId="0" applyNumberFormat="1" applyFont="1" applyFill="1" applyBorder="1" applyAlignment="1" applyProtection="1">
      <alignment horizontal="center" vertical="center"/>
    </xf>
    <xf numFmtId="0" fontId="10" fillId="6" borderId="15" xfId="2" applyFont="1" applyFill="1" applyBorder="1" applyAlignment="1">
      <alignment horizontal="center" vertical="center" wrapText="1"/>
    </xf>
    <xf numFmtId="0" fontId="10" fillId="6" borderId="16" xfId="2" applyFont="1" applyFill="1" applyBorder="1" applyAlignment="1">
      <alignment horizontal="center" vertical="center" wrapText="1"/>
    </xf>
    <xf numFmtId="0" fontId="10" fillId="6" borderId="17" xfId="2" applyFont="1" applyFill="1" applyBorder="1" applyAlignment="1">
      <alignment horizontal="center" vertical="center" wrapText="1"/>
    </xf>
    <xf numFmtId="177" fontId="1" fillId="8" borderId="14" xfId="2" applyNumberFormat="1" applyFont="1" applyFill="1" applyBorder="1" applyAlignment="1">
      <alignment horizontal="center" vertical="center" wrapText="1"/>
    </xf>
    <xf numFmtId="0" fontId="1" fillId="6" borderId="14" xfId="2" applyFont="1" applyFill="1" applyBorder="1" applyAlignment="1">
      <alignment horizontal="left" vertical="center" wrapText="1"/>
    </xf>
    <xf numFmtId="22" fontId="1" fillId="0" borderId="14" xfId="0" applyNumberFormat="1" applyFont="1" applyBorder="1" applyAlignment="1">
      <alignment horizontal="left" vertical="center"/>
    </xf>
    <xf numFmtId="22" fontId="1" fillId="3" borderId="14" xfId="0" applyNumberFormat="1" applyFont="1" applyFill="1" applyBorder="1" applyAlignment="1">
      <alignment horizontal="left" vertical="center"/>
    </xf>
  </cellXfs>
  <cellStyles count="9">
    <cellStyle name="RowLevel_8" xfId="2"/>
    <cellStyle name="常规" xfId="0" builtinId="0"/>
    <cellStyle name="常规 2" xfId="3"/>
    <cellStyle name="常规 2 2 2" xfId="4"/>
    <cellStyle name="常规 3" xfId="5"/>
    <cellStyle name="常规 4" xfId="6"/>
    <cellStyle name="常规 4 2" xfId="7"/>
    <cellStyle name="好" xfId="1" builtinId="26"/>
    <cellStyle name="好 2"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image" Target="../media/image1.png"/></Relationships>
</file>

<file path=xl/worksheets/_rels/sheet4.xml.rels><?xml version="1.0" encoding="UTF-8" standalone="yes"?>
<Relationships xmlns="http://schemas.openxmlformats.org/package/2006/relationships"><Relationship Id="rId1" Type="http://schemas.openxmlformats.org/officeDocument/2006/relationships/image" Target="../media/image1.p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F79"/>
  <sheetViews>
    <sheetView zoomScale="115" zoomScaleNormal="115" workbookViewId="0">
      <pane xSplit="2" ySplit="11" topLeftCell="C60" activePane="bottomRight" state="frozen"/>
      <selection pane="topRight"/>
      <selection pane="bottomLeft"/>
      <selection pane="bottomRight" activeCell="C65" sqref="C65:I65"/>
    </sheetView>
  </sheetViews>
  <sheetFormatPr defaultColWidth="6.375" defaultRowHeight="13.5" x14ac:dyDescent="0.2"/>
  <cols>
    <col min="1" max="1" width="4.5" style="39" customWidth="1"/>
    <col min="2" max="2" width="11.125" style="39" customWidth="1"/>
    <col min="3" max="3" width="11.375" style="39" customWidth="1"/>
    <col min="4" max="4" width="10.75" style="39" customWidth="1"/>
    <col min="5" max="7" width="12" style="39" customWidth="1"/>
    <col min="8" max="14" width="10.75" style="39" customWidth="1"/>
    <col min="15" max="141" width="6.375" style="39"/>
    <col min="142" max="142" width="7.125" style="39" customWidth="1"/>
    <col min="143" max="143" width="10.125" style="39" customWidth="1"/>
    <col min="144" max="144" width="11.375" style="39" customWidth="1"/>
    <col min="145" max="153" width="10.125" style="39" customWidth="1"/>
    <col min="154" max="165" width="11.625" style="39" customWidth="1"/>
    <col min="166" max="188" width="6.375" style="39"/>
    <col min="189" max="189" width="7.125" style="39" customWidth="1"/>
    <col min="190" max="190" width="10.125" style="39" customWidth="1"/>
    <col min="191" max="191" width="11.375" style="39" customWidth="1"/>
    <col min="192" max="193" width="7" style="39" customWidth="1"/>
    <col min="194" max="194" width="6.25" style="39" customWidth="1"/>
    <col min="195" max="195" width="7" style="39" customWidth="1"/>
    <col min="196" max="196" width="6.625" style="39" customWidth="1"/>
    <col min="197" max="197" width="7.375" style="39" customWidth="1"/>
    <col min="198" max="199" width="7.25" style="39" customWidth="1"/>
    <col min="200" max="200" width="6.875" style="39" customWidth="1"/>
    <col min="201" max="201" width="8.25" style="39" customWidth="1"/>
    <col min="202" max="202" width="7.375" style="39" customWidth="1"/>
    <col min="203" max="203" width="8.125" style="39" customWidth="1"/>
    <col min="204" max="204" width="6.625" style="39" customWidth="1"/>
    <col min="205" max="205" width="7.25" style="39" customWidth="1"/>
    <col min="206" max="206" width="7.75" style="39" customWidth="1"/>
    <col min="207" max="208" width="8.75" style="39" customWidth="1"/>
    <col min="209" max="209" width="7.75" style="39" customWidth="1"/>
    <col min="210" max="211" width="7.375" style="39" customWidth="1"/>
    <col min="212" max="230" width="8.375" style="39" customWidth="1"/>
    <col min="231" max="251" width="8.625" style="39" customWidth="1"/>
    <col min="252" max="252" width="8.125" style="39" customWidth="1"/>
    <col min="253" max="253" width="8.375" style="39" customWidth="1"/>
    <col min="254" max="254" width="8.625" style="39" customWidth="1"/>
    <col min="255" max="255" width="8.375" style="39" customWidth="1"/>
    <col min="256" max="260" width="8.625" style="39" customWidth="1"/>
    <col min="261" max="397" width="6.375" style="39"/>
    <col min="398" max="398" width="7.125" style="39" customWidth="1"/>
    <col min="399" max="399" width="10.125" style="39" customWidth="1"/>
    <col min="400" max="400" width="11.375" style="39" customWidth="1"/>
    <col min="401" max="409" width="10.125" style="39" customWidth="1"/>
    <col min="410" max="421" width="11.625" style="39" customWidth="1"/>
    <col min="422" max="444" width="6.375" style="39"/>
    <col min="445" max="445" width="7.125" style="39" customWidth="1"/>
    <col min="446" max="446" width="10.125" style="39" customWidth="1"/>
    <col min="447" max="447" width="11.375" style="39" customWidth="1"/>
    <col min="448" max="449" width="7" style="39" customWidth="1"/>
    <col min="450" max="450" width="6.25" style="39" customWidth="1"/>
    <col min="451" max="451" width="7" style="39" customWidth="1"/>
    <col min="452" max="452" width="6.625" style="39" customWidth="1"/>
    <col min="453" max="453" width="7.375" style="39" customWidth="1"/>
    <col min="454" max="455" width="7.25" style="39" customWidth="1"/>
    <col min="456" max="456" width="6.875" style="39" customWidth="1"/>
    <col min="457" max="457" width="8.25" style="39" customWidth="1"/>
    <col min="458" max="458" width="7.375" style="39" customWidth="1"/>
    <col min="459" max="459" width="8.125" style="39" customWidth="1"/>
    <col min="460" max="460" width="6.625" style="39" customWidth="1"/>
    <col min="461" max="461" width="7.25" style="39" customWidth="1"/>
    <col min="462" max="462" width="7.75" style="39" customWidth="1"/>
    <col min="463" max="464" width="8.75" style="39" customWidth="1"/>
    <col min="465" max="465" width="7.75" style="39" customWidth="1"/>
    <col min="466" max="467" width="7.375" style="39" customWidth="1"/>
    <col min="468" max="486" width="8.375" style="39" customWidth="1"/>
    <col min="487" max="507" width="8.625" style="39" customWidth="1"/>
    <col min="508" max="508" width="8.125" style="39" customWidth="1"/>
    <col min="509" max="509" width="8.375" style="39" customWidth="1"/>
    <col min="510" max="510" width="8.625" style="39" customWidth="1"/>
    <col min="511" max="511" width="8.375" style="39" customWidth="1"/>
    <col min="512" max="516" width="8.625" style="39" customWidth="1"/>
    <col min="517" max="653" width="6.375" style="39"/>
    <col min="654" max="654" width="7.125" style="39" customWidth="1"/>
    <col min="655" max="655" width="10.125" style="39" customWidth="1"/>
    <col min="656" max="656" width="11.375" style="39" customWidth="1"/>
    <col min="657" max="665" width="10.125" style="39" customWidth="1"/>
    <col min="666" max="677" width="11.625" style="39" customWidth="1"/>
    <col min="678" max="700" width="6.375" style="39"/>
    <col min="701" max="701" width="7.125" style="39" customWidth="1"/>
    <col min="702" max="702" width="10.125" style="39" customWidth="1"/>
    <col min="703" max="703" width="11.375" style="39" customWidth="1"/>
    <col min="704" max="705" width="7" style="39" customWidth="1"/>
    <col min="706" max="706" width="6.25" style="39" customWidth="1"/>
    <col min="707" max="707" width="7" style="39" customWidth="1"/>
    <col min="708" max="708" width="6.625" style="39" customWidth="1"/>
    <col min="709" max="709" width="7.375" style="39" customWidth="1"/>
    <col min="710" max="711" width="7.25" style="39" customWidth="1"/>
    <col min="712" max="712" width="6.875" style="39" customWidth="1"/>
    <col min="713" max="713" width="8.25" style="39" customWidth="1"/>
    <col min="714" max="714" width="7.375" style="39" customWidth="1"/>
    <col min="715" max="715" width="8.125" style="39" customWidth="1"/>
    <col min="716" max="716" width="6.625" style="39" customWidth="1"/>
    <col min="717" max="717" width="7.25" style="39" customWidth="1"/>
    <col min="718" max="718" width="7.75" style="39" customWidth="1"/>
    <col min="719" max="720" width="8.75" style="39" customWidth="1"/>
    <col min="721" max="721" width="7.75" style="39" customWidth="1"/>
    <col min="722" max="723" width="7.375" style="39" customWidth="1"/>
    <col min="724" max="742" width="8.375" style="39" customWidth="1"/>
    <col min="743" max="763" width="8.625" style="39" customWidth="1"/>
    <col min="764" max="764" width="8.125" style="39" customWidth="1"/>
    <col min="765" max="765" width="8.375" style="39" customWidth="1"/>
    <col min="766" max="766" width="8.625" style="39" customWidth="1"/>
    <col min="767" max="767" width="8.375" style="39" customWidth="1"/>
    <col min="768" max="772" width="8.625" style="39" customWidth="1"/>
    <col min="773" max="909" width="6.375" style="39"/>
    <col min="910" max="910" width="7.125" style="39" customWidth="1"/>
    <col min="911" max="911" width="10.125" style="39" customWidth="1"/>
    <col min="912" max="912" width="11.375" style="39" customWidth="1"/>
    <col min="913" max="921" width="10.125" style="39" customWidth="1"/>
    <col min="922" max="933" width="11.625" style="39" customWidth="1"/>
    <col min="934" max="956" width="6.375" style="39"/>
    <col min="957" max="957" width="7.125" style="39" customWidth="1"/>
    <col min="958" max="958" width="10.125" style="39" customWidth="1"/>
    <col min="959" max="959" width="11.375" style="39" customWidth="1"/>
    <col min="960" max="961" width="7" style="39" customWidth="1"/>
    <col min="962" max="962" width="6.25" style="39" customWidth="1"/>
    <col min="963" max="963" width="7" style="39" customWidth="1"/>
    <col min="964" max="964" width="6.625" style="39" customWidth="1"/>
    <col min="965" max="965" width="7.375" style="39" customWidth="1"/>
    <col min="966" max="967" width="7.25" style="39" customWidth="1"/>
    <col min="968" max="968" width="6.875" style="39" customWidth="1"/>
    <col min="969" max="969" width="8.25" style="39" customWidth="1"/>
    <col min="970" max="970" width="7.375" style="39" customWidth="1"/>
    <col min="971" max="971" width="8.125" style="39" customWidth="1"/>
    <col min="972" max="972" width="6.625" style="39" customWidth="1"/>
    <col min="973" max="973" width="7.25" style="39" customWidth="1"/>
    <col min="974" max="974" width="7.75" style="39" customWidth="1"/>
    <col min="975" max="976" width="8.75" style="39" customWidth="1"/>
    <col min="977" max="977" width="7.75" style="39" customWidth="1"/>
    <col min="978" max="979" width="7.375" style="39" customWidth="1"/>
    <col min="980" max="998" width="8.375" style="39" customWidth="1"/>
    <col min="999" max="1019" width="8.625" style="39" customWidth="1"/>
    <col min="1020" max="1020" width="8.125" style="39" customWidth="1"/>
    <col min="1021" max="1021" width="8.375" style="39" customWidth="1"/>
    <col min="1022" max="1022" width="8.625" style="39" customWidth="1"/>
    <col min="1023" max="1023" width="8.375" style="39" customWidth="1"/>
    <col min="1024" max="1028" width="8.625" style="39" customWidth="1"/>
    <col min="1029" max="1165" width="6.375" style="39"/>
    <col min="1166" max="1166" width="7.125" style="39" customWidth="1"/>
    <col min="1167" max="1167" width="10.125" style="39" customWidth="1"/>
    <col min="1168" max="1168" width="11.375" style="39" customWidth="1"/>
    <col min="1169" max="1177" width="10.125" style="39" customWidth="1"/>
    <col min="1178" max="1189" width="11.625" style="39" customWidth="1"/>
    <col min="1190" max="1212" width="6.375" style="39"/>
    <col min="1213" max="1213" width="7.125" style="39" customWidth="1"/>
    <col min="1214" max="1214" width="10.125" style="39" customWidth="1"/>
    <col min="1215" max="1215" width="11.375" style="39" customWidth="1"/>
    <col min="1216" max="1217" width="7" style="39" customWidth="1"/>
    <col min="1218" max="1218" width="6.25" style="39" customWidth="1"/>
    <col min="1219" max="1219" width="7" style="39" customWidth="1"/>
    <col min="1220" max="1220" width="6.625" style="39" customWidth="1"/>
    <col min="1221" max="1221" width="7.375" style="39" customWidth="1"/>
    <col min="1222" max="1223" width="7.25" style="39" customWidth="1"/>
    <col min="1224" max="1224" width="6.875" style="39" customWidth="1"/>
    <col min="1225" max="1225" width="8.25" style="39" customWidth="1"/>
    <col min="1226" max="1226" width="7.375" style="39" customWidth="1"/>
    <col min="1227" max="1227" width="8.125" style="39" customWidth="1"/>
    <col min="1228" max="1228" width="6.625" style="39" customWidth="1"/>
    <col min="1229" max="1229" width="7.25" style="39" customWidth="1"/>
    <col min="1230" max="1230" width="7.75" style="39" customWidth="1"/>
    <col min="1231" max="1232" width="8.75" style="39" customWidth="1"/>
    <col min="1233" max="1233" width="7.75" style="39" customWidth="1"/>
    <col min="1234" max="1235" width="7.375" style="39" customWidth="1"/>
    <col min="1236" max="1254" width="8.375" style="39" customWidth="1"/>
    <col min="1255" max="1275" width="8.625" style="39" customWidth="1"/>
    <col min="1276" max="1276" width="8.125" style="39" customWidth="1"/>
    <col min="1277" max="1277" width="8.375" style="39" customWidth="1"/>
    <col min="1278" max="1278" width="8.625" style="39" customWidth="1"/>
    <col min="1279" max="1279" width="8.375" style="39" customWidth="1"/>
    <col min="1280" max="1284" width="8.625" style="39" customWidth="1"/>
    <col min="1285" max="1421" width="6.375" style="39"/>
    <col min="1422" max="1422" width="7.125" style="39" customWidth="1"/>
    <col min="1423" max="1423" width="10.125" style="39" customWidth="1"/>
    <col min="1424" max="1424" width="11.375" style="39" customWidth="1"/>
    <col min="1425" max="1433" width="10.125" style="39" customWidth="1"/>
    <col min="1434" max="1445" width="11.625" style="39" customWidth="1"/>
    <col min="1446" max="1468" width="6.375" style="39"/>
    <col min="1469" max="1469" width="7.125" style="39" customWidth="1"/>
    <col min="1470" max="1470" width="10.125" style="39" customWidth="1"/>
    <col min="1471" max="1471" width="11.375" style="39" customWidth="1"/>
    <col min="1472" max="1473" width="7" style="39" customWidth="1"/>
    <col min="1474" max="1474" width="6.25" style="39" customWidth="1"/>
    <col min="1475" max="1475" width="7" style="39" customWidth="1"/>
    <col min="1476" max="1476" width="6.625" style="39" customWidth="1"/>
    <col min="1477" max="1477" width="7.375" style="39" customWidth="1"/>
    <col min="1478" max="1479" width="7.25" style="39" customWidth="1"/>
    <col min="1480" max="1480" width="6.875" style="39" customWidth="1"/>
    <col min="1481" max="1481" width="8.25" style="39" customWidth="1"/>
    <col min="1482" max="1482" width="7.375" style="39" customWidth="1"/>
    <col min="1483" max="1483" width="8.125" style="39" customWidth="1"/>
    <col min="1484" max="1484" width="6.625" style="39" customWidth="1"/>
    <col min="1485" max="1485" width="7.25" style="39" customWidth="1"/>
    <col min="1486" max="1486" width="7.75" style="39" customWidth="1"/>
    <col min="1487" max="1488" width="8.75" style="39" customWidth="1"/>
    <col min="1489" max="1489" width="7.75" style="39" customWidth="1"/>
    <col min="1490" max="1491" width="7.375" style="39" customWidth="1"/>
    <col min="1492" max="1510" width="8.375" style="39" customWidth="1"/>
    <col min="1511" max="1531" width="8.625" style="39" customWidth="1"/>
    <col min="1532" max="1532" width="8.125" style="39" customWidth="1"/>
    <col min="1533" max="1533" width="8.375" style="39" customWidth="1"/>
    <col min="1534" max="1534" width="8.625" style="39" customWidth="1"/>
    <col min="1535" max="1535" width="8.375" style="39" customWidth="1"/>
    <col min="1536" max="1540" width="8.625" style="39" customWidth="1"/>
    <col min="1541" max="1677" width="6.375" style="39"/>
    <col min="1678" max="1678" width="7.125" style="39" customWidth="1"/>
    <col min="1679" max="1679" width="10.125" style="39" customWidth="1"/>
    <col min="1680" max="1680" width="11.375" style="39" customWidth="1"/>
    <col min="1681" max="1689" width="10.125" style="39" customWidth="1"/>
    <col min="1690" max="1701" width="11.625" style="39" customWidth="1"/>
    <col min="1702" max="1724" width="6.375" style="39"/>
    <col min="1725" max="1725" width="7.125" style="39" customWidth="1"/>
    <col min="1726" max="1726" width="10.125" style="39" customWidth="1"/>
    <col min="1727" max="1727" width="11.375" style="39" customWidth="1"/>
    <col min="1728" max="1729" width="7" style="39" customWidth="1"/>
    <col min="1730" max="1730" width="6.25" style="39" customWidth="1"/>
    <col min="1731" max="1731" width="7" style="39" customWidth="1"/>
    <col min="1732" max="1732" width="6.625" style="39" customWidth="1"/>
    <col min="1733" max="1733" width="7.375" style="39" customWidth="1"/>
    <col min="1734" max="1735" width="7.25" style="39" customWidth="1"/>
    <col min="1736" max="1736" width="6.875" style="39" customWidth="1"/>
    <col min="1737" max="1737" width="8.25" style="39" customWidth="1"/>
    <col min="1738" max="1738" width="7.375" style="39" customWidth="1"/>
    <col min="1739" max="1739" width="8.125" style="39" customWidth="1"/>
    <col min="1740" max="1740" width="6.625" style="39" customWidth="1"/>
    <col min="1741" max="1741" width="7.25" style="39" customWidth="1"/>
    <col min="1742" max="1742" width="7.75" style="39" customWidth="1"/>
    <col min="1743" max="1744" width="8.75" style="39" customWidth="1"/>
    <col min="1745" max="1745" width="7.75" style="39" customWidth="1"/>
    <col min="1746" max="1747" width="7.375" style="39" customWidth="1"/>
    <col min="1748" max="1766" width="8.375" style="39" customWidth="1"/>
    <col min="1767" max="1787" width="8.625" style="39" customWidth="1"/>
    <col min="1788" max="1788" width="8.125" style="39" customWidth="1"/>
    <col min="1789" max="1789" width="8.375" style="39" customWidth="1"/>
    <col min="1790" max="1790" width="8.625" style="39" customWidth="1"/>
    <col min="1791" max="1791" width="8.375" style="39" customWidth="1"/>
    <col min="1792" max="1796" width="8.625" style="39" customWidth="1"/>
    <col min="1797" max="1933" width="6.375" style="39"/>
    <col min="1934" max="1934" width="7.125" style="39" customWidth="1"/>
    <col min="1935" max="1935" width="10.125" style="39" customWidth="1"/>
    <col min="1936" max="1936" width="11.375" style="39" customWidth="1"/>
    <col min="1937" max="1945" width="10.125" style="39" customWidth="1"/>
    <col min="1946" max="1957" width="11.625" style="39" customWidth="1"/>
    <col min="1958" max="1980" width="6.375" style="39"/>
    <col min="1981" max="1981" width="7.125" style="39" customWidth="1"/>
    <col min="1982" max="1982" width="10.125" style="39" customWidth="1"/>
    <col min="1983" max="1983" width="11.375" style="39" customWidth="1"/>
    <col min="1984" max="1985" width="7" style="39" customWidth="1"/>
    <col min="1986" max="1986" width="6.25" style="39" customWidth="1"/>
    <col min="1987" max="1987" width="7" style="39" customWidth="1"/>
    <col min="1988" max="1988" width="6.625" style="39" customWidth="1"/>
    <col min="1989" max="1989" width="7.375" style="39" customWidth="1"/>
    <col min="1990" max="1991" width="7.25" style="39" customWidth="1"/>
    <col min="1992" max="1992" width="6.875" style="39" customWidth="1"/>
    <col min="1993" max="1993" width="8.25" style="39" customWidth="1"/>
    <col min="1994" max="1994" width="7.375" style="39" customWidth="1"/>
    <col min="1995" max="1995" width="8.125" style="39" customWidth="1"/>
    <col min="1996" max="1996" width="6.625" style="39" customWidth="1"/>
    <col min="1997" max="1997" width="7.25" style="39" customWidth="1"/>
    <col min="1998" max="1998" width="7.75" style="39" customWidth="1"/>
    <col min="1999" max="2000" width="8.75" style="39" customWidth="1"/>
    <col min="2001" max="2001" width="7.75" style="39" customWidth="1"/>
    <col min="2002" max="2003" width="7.375" style="39" customWidth="1"/>
    <col min="2004" max="2022" width="8.375" style="39" customWidth="1"/>
    <col min="2023" max="2043" width="8.625" style="39" customWidth="1"/>
    <col min="2044" max="2044" width="8.125" style="39" customWidth="1"/>
    <col min="2045" max="2045" width="8.375" style="39" customWidth="1"/>
    <col min="2046" max="2046" width="8.625" style="39" customWidth="1"/>
    <col min="2047" max="2047" width="8.375" style="39" customWidth="1"/>
    <col min="2048" max="2052" width="8.625" style="39" customWidth="1"/>
    <col min="2053" max="2189" width="6.375" style="39"/>
    <col min="2190" max="2190" width="7.125" style="39" customWidth="1"/>
    <col min="2191" max="2191" width="10.125" style="39" customWidth="1"/>
    <col min="2192" max="2192" width="11.375" style="39" customWidth="1"/>
    <col min="2193" max="2201" width="10.125" style="39" customWidth="1"/>
    <col min="2202" max="2213" width="11.625" style="39" customWidth="1"/>
    <col min="2214" max="2236" width="6.375" style="39"/>
    <col min="2237" max="2237" width="7.125" style="39" customWidth="1"/>
    <col min="2238" max="2238" width="10.125" style="39" customWidth="1"/>
    <col min="2239" max="2239" width="11.375" style="39" customWidth="1"/>
    <col min="2240" max="2241" width="7" style="39" customWidth="1"/>
    <col min="2242" max="2242" width="6.25" style="39" customWidth="1"/>
    <col min="2243" max="2243" width="7" style="39" customWidth="1"/>
    <col min="2244" max="2244" width="6.625" style="39" customWidth="1"/>
    <col min="2245" max="2245" width="7.375" style="39" customWidth="1"/>
    <col min="2246" max="2247" width="7.25" style="39" customWidth="1"/>
    <col min="2248" max="2248" width="6.875" style="39" customWidth="1"/>
    <col min="2249" max="2249" width="8.25" style="39" customWidth="1"/>
    <col min="2250" max="2250" width="7.375" style="39" customWidth="1"/>
    <col min="2251" max="2251" width="8.125" style="39" customWidth="1"/>
    <col min="2252" max="2252" width="6.625" style="39" customWidth="1"/>
    <col min="2253" max="2253" width="7.25" style="39" customWidth="1"/>
    <col min="2254" max="2254" width="7.75" style="39" customWidth="1"/>
    <col min="2255" max="2256" width="8.75" style="39" customWidth="1"/>
    <col min="2257" max="2257" width="7.75" style="39" customWidth="1"/>
    <col min="2258" max="2259" width="7.375" style="39" customWidth="1"/>
    <col min="2260" max="2278" width="8.375" style="39" customWidth="1"/>
    <col min="2279" max="2299" width="8.625" style="39" customWidth="1"/>
    <col min="2300" max="2300" width="8.125" style="39" customWidth="1"/>
    <col min="2301" max="2301" width="8.375" style="39" customWidth="1"/>
    <col min="2302" max="2302" width="8.625" style="39" customWidth="1"/>
    <col min="2303" max="2303" width="8.375" style="39" customWidth="1"/>
    <col min="2304" max="2308" width="8.625" style="39" customWidth="1"/>
    <col min="2309" max="2445" width="6.375" style="39"/>
    <col min="2446" max="2446" width="7.125" style="39" customWidth="1"/>
    <col min="2447" max="2447" width="10.125" style="39" customWidth="1"/>
    <col min="2448" max="2448" width="11.375" style="39" customWidth="1"/>
    <col min="2449" max="2457" width="10.125" style="39" customWidth="1"/>
    <col min="2458" max="2469" width="11.625" style="39" customWidth="1"/>
    <col min="2470" max="2492" width="6.375" style="39"/>
    <col min="2493" max="2493" width="7.125" style="39" customWidth="1"/>
    <col min="2494" max="2494" width="10.125" style="39" customWidth="1"/>
    <col min="2495" max="2495" width="11.375" style="39" customWidth="1"/>
    <col min="2496" max="2497" width="7" style="39" customWidth="1"/>
    <col min="2498" max="2498" width="6.25" style="39" customWidth="1"/>
    <col min="2499" max="2499" width="7" style="39" customWidth="1"/>
    <col min="2500" max="2500" width="6.625" style="39" customWidth="1"/>
    <col min="2501" max="2501" width="7.375" style="39" customWidth="1"/>
    <col min="2502" max="2503" width="7.25" style="39" customWidth="1"/>
    <col min="2504" max="2504" width="6.875" style="39" customWidth="1"/>
    <col min="2505" max="2505" width="8.25" style="39" customWidth="1"/>
    <col min="2506" max="2506" width="7.375" style="39" customWidth="1"/>
    <col min="2507" max="2507" width="8.125" style="39" customWidth="1"/>
    <col min="2508" max="2508" width="6.625" style="39" customWidth="1"/>
    <col min="2509" max="2509" width="7.25" style="39" customWidth="1"/>
    <col min="2510" max="2510" width="7.75" style="39" customWidth="1"/>
    <col min="2511" max="2512" width="8.75" style="39" customWidth="1"/>
    <col min="2513" max="2513" width="7.75" style="39" customWidth="1"/>
    <col min="2514" max="2515" width="7.375" style="39" customWidth="1"/>
    <col min="2516" max="2534" width="8.375" style="39" customWidth="1"/>
    <col min="2535" max="2555" width="8.625" style="39" customWidth="1"/>
    <col min="2556" max="2556" width="8.125" style="39" customWidth="1"/>
    <col min="2557" max="2557" width="8.375" style="39" customWidth="1"/>
    <col min="2558" max="2558" width="8.625" style="39" customWidth="1"/>
    <col min="2559" max="2559" width="8.375" style="39" customWidth="1"/>
    <col min="2560" max="2564" width="8.625" style="39" customWidth="1"/>
    <col min="2565" max="2701" width="6.375" style="39"/>
    <col min="2702" max="2702" width="7.125" style="39" customWidth="1"/>
    <col min="2703" max="2703" width="10.125" style="39" customWidth="1"/>
    <col min="2704" max="2704" width="11.375" style="39" customWidth="1"/>
    <col min="2705" max="2713" width="10.125" style="39" customWidth="1"/>
    <col min="2714" max="2725" width="11.625" style="39" customWidth="1"/>
    <col min="2726" max="2748" width="6.375" style="39"/>
    <col min="2749" max="2749" width="7.125" style="39" customWidth="1"/>
    <col min="2750" max="2750" width="10.125" style="39" customWidth="1"/>
    <col min="2751" max="2751" width="11.375" style="39" customWidth="1"/>
    <col min="2752" max="2753" width="7" style="39" customWidth="1"/>
    <col min="2754" max="2754" width="6.25" style="39" customWidth="1"/>
    <col min="2755" max="2755" width="7" style="39" customWidth="1"/>
    <col min="2756" max="2756" width="6.625" style="39" customWidth="1"/>
    <col min="2757" max="2757" width="7.375" style="39" customWidth="1"/>
    <col min="2758" max="2759" width="7.25" style="39" customWidth="1"/>
    <col min="2760" max="2760" width="6.875" style="39" customWidth="1"/>
    <col min="2761" max="2761" width="8.25" style="39" customWidth="1"/>
    <col min="2762" max="2762" width="7.375" style="39" customWidth="1"/>
    <col min="2763" max="2763" width="8.125" style="39" customWidth="1"/>
    <col min="2764" max="2764" width="6.625" style="39" customWidth="1"/>
    <col min="2765" max="2765" width="7.25" style="39" customWidth="1"/>
    <col min="2766" max="2766" width="7.75" style="39" customWidth="1"/>
    <col min="2767" max="2768" width="8.75" style="39" customWidth="1"/>
    <col min="2769" max="2769" width="7.75" style="39" customWidth="1"/>
    <col min="2770" max="2771" width="7.375" style="39" customWidth="1"/>
    <col min="2772" max="2790" width="8.375" style="39" customWidth="1"/>
    <col min="2791" max="2811" width="8.625" style="39" customWidth="1"/>
    <col min="2812" max="2812" width="8.125" style="39" customWidth="1"/>
    <col min="2813" max="2813" width="8.375" style="39" customWidth="1"/>
    <col min="2814" max="2814" width="8.625" style="39" customWidth="1"/>
    <col min="2815" max="2815" width="8.375" style="39" customWidth="1"/>
    <col min="2816" max="2820" width="8.625" style="39" customWidth="1"/>
    <col min="2821" max="2957" width="6.375" style="39"/>
    <col min="2958" max="2958" width="7.125" style="39" customWidth="1"/>
    <col min="2959" max="2959" width="10.125" style="39" customWidth="1"/>
    <col min="2960" max="2960" width="11.375" style="39" customWidth="1"/>
    <col min="2961" max="2969" width="10.125" style="39" customWidth="1"/>
    <col min="2970" max="2981" width="11.625" style="39" customWidth="1"/>
    <col min="2982" max="3004" width="6.375" style="39"/>
    <col min="3005" max="3005" width="7.125" style="39" customWidth="1"/>
    <col min="3006" max="3006" width="10.125" style="39" customWidth="1"/>
    <col min="3007" max="3007" width="11.375" style="39" customWidth="1"/>
    <col min="3008" max="3009" width="7" style="39" customWidth="1"/>
    <col min="3010" max="3010" width="6.25" style="39" customWidth="1"/>
    <col min="3011" max="3011" width="7" style="39" customWidth="1"/>
    <col min="3012" max="3012" width="6.625" style="39" customWidth="1"/>
    <col min="3013" max="3013" width="7.375" style="39" customWidth="1"/>
    <col min="3014" max="3015" width="7.25" style="39" customWidth="1"/>
    <col min="3016" max="3016" width="6.875" style="39" customWidth="1"/>
    <col min="3017" max="3017" width="8.25" style="39" customWidth="1"/>
    <col min="3018" max="3018" width="7.375" style="39" customWidth="1"/>
    <col min="3019" max="3019" width="8.125" style="39" customWidth="1"/>
    <col min="3020" max="3020" width="6.625" style="39" customWidth="1"/>
    <col min="3021" max="3021" width="7.25" style="39" customWidth="1"/>
    <col min="3022" max="3022" width="7.75" style="39" customWidth="1"/>
    <col min="3023" max="3024" width="8.75" style="39" customWidth="1"/>
    <col min="3025" max="3025" width="7.75" style="39" customWidth="1"/>
    <col min="3026" max="3027" width="7.375" style="39" customWidth="1"/>
    <col min="3028" max="3046" width="8.375" style="39" customWidth="1"/>
    <col min="3047" max="3067" width="8.625" style="39" customWidth="1"/>
    <col min="3068" max="3068" width="8.125" style="39" customWidth="1"/>
    <col min="3069" max="3069" width="8.375" style="39" customWidth="1"/>
    <col min="3070" max="3070" width="8.625" style="39" customWidth="1"/>
    <col min="3071" max="3071" width="8.375" style="39" customWidth="1"/>
    <col min="3072" max="3076" width="8.625" style="39" customWidth="1"/>
    <col min="3077" max="3213" width="6.375" style="39"/>
    <col min="3214" max="3214" width="7.125" style="39" customWidth="1"/>
    <col min="3215" max="3215" width="10.125" style="39" customWidth="1"/>
    <col min="3216" max="3216" width="11.375" style="39" customWidth="1"/>
    <col min="3217" max="3225" width="10.125" style="39" customWidth="1"/>
    <col min="3226" max="3237" width="11.625" style="39" customWidth="1"/>
    <col min="3238" max="3260" width="6.375" style="39"/>
    <col min="3261" max="3261" width="7.125" style="39" customWidth="1"/>
    <col min="3262" max="3262" width="10.125" style="39" customWidth="1"/>
    <col min="3263" max="3263" width="11.375" style="39" customWidth="1"/>
    <col min="3264" max="3265" width="7" style="39" customWidth="1"/>
    <col min="3266" max="3266" width="6.25" style="39" customWidth="1"/>
    <col min="3267" max="3267" width="7" style="39" customWidth="1"/>
    <col min="3268" max="3268" width="6.625" style="39" customWidth="1"/>
    <col min="3269" max="3269" width="7.375" style="39" customWidth="1"/>
    <col min="3270" max="3271" width="7.25" style="39" customWidth="1"/>
    <col min="3272" max="3272" width="6.875" style="39" customWidth="1"/>
    <col min="3273" max="3273" width="8.25" style="39" customWidth="1"/>
    <col min="3274" max="3274" width="7.375" style="39" customWidth="1"/>
    <col min="3275" max="3275" width="8.125" style="39" customWidth="1"/>
    <col min="3276" max="3276" width="6.625" style="39" customWidth="1"/>
    <col min="3277" max="3277" width="7.25" style="39" customWidth="1"/>
    <col min="3278" max="3278" width="7.75" style="39" customWidth="1"/>
    <col min="3279" max="3280" width="8.75" style="39" customWidth="1"/>
    <col min="3281" max="3281" width="7.75" style="39" customWidth="1"/>
    <col min="3282" max="3283" width="7.375" style="39" customWidth="1"/>
    <col min="3284" max="3302" width="8.375" style="39" customWidth="1"/>
    <col min="3303" max="3323" width="8.625" style="39" customWidth="1"/>
    <col min="3324" max="3324" width="8.125" style="39" customWidth="1"/>
    <col min="3325" max="3325" width="8.375" style="39" customWidth="1"/>
    <col min="3326" max="3326" width="8.625" style="39" customWidth="1"/>
    <col min="3327" max="3327" width="8.375" style="39" customWidth="1"/>
    <col min="3328" max="3332" width="8.625" style="39" customWidth="1"/>
    <col min="3333" max="3469" width="6.375" style="39"/>
    <col min="3470" max="3470" width="7.125" style="39" customWidth="1"/>
    <col min="3471" max="3471" width="10.125" style="39" customWidth="1"/>
    <col min="3472" max="3472" width="11.375" style="39" customWidth="1"/>
    <col min="3473" max="3481" width="10.125" style="39" customWidth="1"/>
    <col min="3482" max="3493" width="11.625" style="39" customWidth="1"/>
    <col min="3494" max="3516" width="6.375" style="39"/>
    <col min="3517" max="3517" width="7.125" style="39" customWidth="1"/>
    <col min="3518" max="3518" width="10.125" style="39" customWidth="1"/>
    <col min="3519" max="3519" width="11.375" style="39" customWidth="1"/>
    <col min="3520" max="3521" width="7" style="39" customWidth="1"/>
    <col min="3522" max="3522" width="6.25" style="39" customWidth="1"/>
    <col min="3523" max="3523" width="7" style="39" customWidth="1"/>
    <col min="3524" max="3524" width="6.625" style="39" customWidth="1"/>
    <col min="3525" max="3525" width="7.375" style="39" customWidth="1"/>
    <col min="3526" max="3527" width="7.25" style="39" customWidth="1"/>
    <col min="3528" max="3528" width="6.875" style="39" customWidth="1"/>
    <col min="3529" max="3529" width="8.25" style="39" customWidth="1"/>
    <col min="3530" max="3530" width="7.375" style="39" customWidth="1"/>
    <col min="3531" max="3531" width="8.125" style="39" customWidth="1"/>
    <col min="3532" max="3532" width="6.625" style="39" customWidth="1"/>
    <col min="3533" max="3533" width="7.25" style="39" customWidth="1"/>
    <col min="3534" max="3534" width="7.75" style="39" customWidth="1"/>
    <col min="3535" max="3536" width="8.75" style="39" customWidth="1"/>
    <col min="3537" max="3537" width="7.75" style="39" customWidth="1"/>
    <col min="3538" max="3539" width="7.375" style="39" customWidth="1"/>
    <col min="3540" max="3558" width="8.375" style="39" customWidth="1"/>
    <col min="3559" max="3579" width="8.625" style="39" customWidth="1"/>
    <col min="3580" max="3580" width="8.125" style="39" customWidth="1"/>
    <col min="3581" max="3581" width="8.375" style="39" customWidth="1"/>
    <col min="3582" max="3582" width="8.625" style="39" customWidth="1"/>
    <col min="3583" max="3583" width="8.375" style="39" customWidth="1"/>
    <col min="3584" max="3588" width="8.625" style="39" customWidth="1"/>
    <col min="3589" max="3725" width="6.375" style="39"/>
    <col min="3726" max="3726" width="7.125" style="39" customWidth="1"/>
    <col min="3727" max="3727" width="10.125" style="39" customWidth="1"/>
    <col min="3728" max="3728" width="11.375" style="39" customWidth="1"/>
    <col min="3729" max="3737" width="10.125" style="39" customWidth="1"/>
    <col min="3738" max="3749" width="11.625" style="39" customWidth="1"/>
    <col min="3750" max="3772" width="6.375" style="39"/>
    <col min="3773" max="3773" width="7.125" style="39" customWidth="1"/>
    <col min="3774" max="3774" width="10.125" style="39" customWidth="1"/>
    <col min="3775" max="3775" width="11.375" style="39" customWidth="1"/>
    <col min="3776" max="3777" width="7" style="39" customWidth="1"/>
    <col min="3778" max="3778" width="6.25" style="39" customWidth="1"/>
    <col min="3779" max="3779" width="7" style="39" customWidth="1"/>
    <col min="3780" max="3780" width="6.625" style="39" customWidth="1"/>
    <col min="3781" max="3781" width="7.375" style="39" customWidth="1"/>
    <col min="3782" max="3783" width="7.25" style="39" customWidth="1"/>
    <col min="3784" max="3784" width="6.875" style="39" customWidth="1"/>
    <col min="3785" max="3785" width="8.25" style="39" customWidth="1"/>
    <col min="3786" max="3786" width="7.375" style="39" customWidth="1"/>
    <col min="3787" max="3787" width="8.125" style="39" customWidth="1"/>
    <col min="3788" max="3788" width="6.625" style="39" customWidth="1"/>
    <col min="3789" max="3789" width="7.25" style="39" customWidth="1"/>
    <col min="3790" max="3790" width="7.75" style="39" customWidth="1"/>
    <col min="3791" max="3792" width="8.75" style="39" customWidth="1"/>
    <col min="3793" max="3793" width="7.75" style="39" customWidth="1"/>
    <col min="3794" max="3795" width="7.375" style="39" customWidth="1"/>
    <col min="3796" max="3814" width="8.375" style="39" customWidth="1"/>
    <col min="3815" max="3835" width="8.625" style="39" customWidth="1"/>
    <col min="3836" max="3836" width="8.125" style="39" customWidth="1"/>
    <col min="3837" max="3837" width="8.375" style="39" customWidth="1"/>
    <col min="3838" max="3838" width="8.625" style="39" customWidth="1"/>
    <col min="3839" max="3839" width="8.375" style="39" customWidth="1"/>
    <col min="3840" max="3844" width="8.625" style="39" customWidth="1"/>
    <col min="3845" max="3981" width="6.375" style="39"/>
    <col min="3982" max="3982" width="7.125" style="39" customWidth="1"/>
    <col min="3983" max="3983" width="10.125" style="39" customWidth="1"/>
    <col min="3984" max="3984" width="11.375" style="39" customWidth="1"/>
    <col min="3985" max="3993" width="10.125" style="39" customWidth="1"/>
    <col min="3994" max="4005" width="11.625" style="39" customWidth="1"/>
    <col min="4006" max="4028" width="6.375" style="39"/>
    <col min="4029" max="4029" width="7.125" style="39" customWidth="1"/>
    <col min="4030" max="4030" width="10.125" style="39" customWidth="1"/>
    <col min="4031" max="4031" width="11.375" style="39" customWidth="1"/>
    <col min="4032" max="4033" width="7" style="39" customWidth="1"/>
    <col min="4034" max="4034" width="6.25" style="39" customWidth="1"/>
    <col min="4035" max="4035" width="7" style="39" customWidth="1"/>
    <col min="4036" max="4036" width="6.625" style="39" customWidth="1"/>
    <col min="4037" max="4037" width="7.375" style="39" customWidth="1"/>
    <col min="4038" max="4039" width="7.25" style="39" customWidth="1"/>
    <col min="4040" max="4040" width="6.875" style="39" customWidth="1"/>
    <col min="4041" max="4041" width="8.25" style="39" customWidth="1"/>
    <col min="4042" max="4042" width="7.375" style="39" customWidth="1"/>
    <col min="4043" max="4043" width="8.125" style="39" customWidth="1"/>
    <col min="4044" max="4044" width="6.625" style="39" customWidth="1"/>
    <col min="4045" max="4045" width="7.25" style="39" customWidth="1"/>
    <col min="4046" max="4046" width="7.75" style="39" customWidth="1"/>
    <col min="4047" max="4048" width="8.75" style="39" customWidth="1"/>
    <col min="4049" max="4049" width="7.75" style="39" customWidth="1"/>
    <col min="4050" max="4051" width="7.375" style="39" customWidth="1"/>
    <col min="4052" max="4070" width="8.375" style="39" customWidth="1"/>
    <col min="4071" max="4091" width="8.625" style="39" customWidth="1"/>
    <col min="4092" max="4092" width="8.125" style="39" customWidth="1"/>
    <col min="4093" max="4093" width="8.375" style="39" customWidth="1"/>
    <col min="4094" max="4094" width="8.625" style="39" customWidth="1"/>
    <col min="4095" max="4095" width="8.375" style="39" customWidth="1"/>
    <col min="4096" max="4100" width="8.625" style="39" customWidth="1"/>
    <col min="4101" max="4237" width="6.375" style="39"/>
    <col min="4238" max="4238" width="7.125" style="39" customWidth="1"/>
    <col min="4239" max="4239" width="10.125" style="39" customWidth="1"/>
    <col min="4240" max="4240" width="11.375" style="39" customWidth="1"/>
    <col min="4241" max="4249" width="10.125" style="39" customWidth="1"/>
    <col min="4250" max="4261" width="11.625" style="39" customWidth="1"/>
    <col min="4262" max="4284" width="6.375" style="39"/>
    <col min="4285" max="4285" width="7.125" style="39" customWidth="1"/>
    <col min="4286" max="4286" width="10.125" style="39" customWidth="1"/>
    <col min="4287" max="4287" width="11.375" style="39" customWidth="1"/>
    <col min="4288" max="4289" width="7" style="39" customWidth="1"/>
    <col min="4290" max="4290" width="6.25" style="39" customWidth="1"/>
    <col min="4291" max="4291" width="7" style="39" customWidth="1"/>
    <col min="4292" max="4292" width="6.625" style="39" customWidth="1"/>
    <col min="4293" max="4293" width="7.375" style="39" customWidth="1"/>
    <col min="4294" max="4295" width="7.25" style="39" customWidth="1"/>
    <col min="4296" max="4296" width="6.875" style="39" customWidth="1"/>
    <col min="4297" max="4297" width="8.25" style="39" customWidth="1"/>
    <col min="4298" max="4298" width="7.375" style="39" customWidth="1"/>
    <col min="4299" max="4299" width="8.125" style="39" customWidth="1"/>
    <col min="4300" max="4300" width="6.625" style="39" customWidth="1"/>
    <col min="4301" max="4301" width="7.25" style="39" customWidth="1"/>
    <col min="4302" max="4302" width="7.75" style="39" customWidth="1"/>
    <col min="4303" max="4304" width="8.75" style="39" customWidth="1"/>
    <col min="4305" max="4305" width="7.75" style="39" customWidth="1"/>
    <col min="4306" max="4307" width="7.375" style="39" customWidth="1"/>
    <col min="4308" max="4326" width="8.375" style="39" customWidth="1"/>
    <col min="4327" max="4347" width="8.625" style="39" customWidth="1"/>
    <col min="4348" max="4348" width="8.125" style="39" customWidth="1"/>
    <col min="4349" max="4349" width="8.375" style="39" customWidth="1"/>
    <col min="4350" max="4350" width="8.625" style="39" customWidth="1"/>
    <col min="4351" max="4351" width="8.375" style="39" customWidth="1"/>
    <col min="4352" max="4356" width="8.625" style="39" customWidth="1"/>
    <col min="4357" max="4493" width="6.375" style="39"/>
    <col min="4494" max="4494" width="7.125" style="39" customWidth="1"/>
    <col min="4495" max="4495" width="10.125" style="39" customWidth="1"/>
    <col min="4496" max="4496" width="11.375" style="39" customWidth="1"/>
    <col min="4497" max="4505" width="10.125" style="39" customWidth="1"/>
    <col min="4506" max="4517" width="11.625" style="39" customWidth="1"/>
    <col min="4518" max="4540" width="6.375" style="39"/>
    <col min="4541" max="4541" width="7.125" style="39" customWidth="1"/>
    <col min="4542" max="4542" width="10.125" style="39" customWidth="1"/>
    <col min="4543" max="4543" width="11.375" style="39" customWidth="1"/>
    <col min="4544" max="4545" width="7" style="39" customWidth="1"/>
    <col min="4546" max="4546" width="6.25" style="39" customWidth="1"/>
    <col min="4547" max="4547" width="7" style="39" customWidth="1"/>
    <col min="4548" max="4548" width="6.625" style="39" customWidth="1"/>
    <col min="4549" max="4549" width="7.375" style="39" customWidth="1"/>
    <col min="4550" max="4551" width="7.25" style="39" customWidth="1"/>
    <col min="4552" max="4552" width="6.875" style="39" customWidth="1"/>
    <col min="4553" max="4553" width="8.25" style="39" customWidth="1"/>
    <col min="4554" max="4554" width="7.375" style="39" customWidth="1"/>
    <col min="4555" max="4555" width="8.125" style="39" customWidth="1"/>
    <col min="4556" max="4556" width="6.625" style="39" customWidth="1"/>
    <col min="4557" max="4557" width="7.25" style="39" customWidth="1"/>
    <col min="4558" max="4558" width="7.75" style="39" customWidth="1"/>
    <col min="4559" max="4560" width="8.75" style="39" customWidth="1"/>
    <col min="4561" max="4561" width="7.75" style="39" customWidth="1"/>
    <col min="4562" max="4563" width="7.375" style="39" customWidth="1"/>
    <col min="4564" max="4582" width="8.375" style="39" customWidth="1"/>
    <col min="4583" max="4603" width="8.625" style="39" customWidth="1"/>
    <col min="4604" max="4604" width="8.125" style="39" customWidth="1"/>
    <col min="4605" max="4605" width="8.375" style="39" customWidth="1"/>
    <col min="4606" max="4606" width="8.625" style="39" customWidth="1"/>
    <col min="4607" max="4607" width="8.375" style="39" customWidth="1"/>
    <col min="4608" max="4612" width="8.625" style="39" customWidth="1"/>
    <col min="4613" max="4749" width="6.375" style="39"/>
    <col min="4750" max="4750" width="7.125" style="39" customWidth="1"/>
    <col min="4751" max="4751" width="10.125" style="39" customWidth="1"/>
    <col min="4752" max="4752" width="11.375" style="39" customWidth="1"/>
    <col min="4753" max="4761" width="10.125" style="39" customWidth="1"/>
    <col min="4762" max="4773" width="11.625" style="39" customWidth="1"/>
    <col min="4774" max="4796" width="6.375" style="39"/>
    <col min="4797" max="4797" width="7.125" style="39" customWidth="1"/>
    <col min="4798" max="4798" width="10.125" style="39" customWidth="1"/>
    <col min="4799" max="4799" width="11.375" style="39" customWidth="1"/>
    <col min="4800" max="4801" width="7" style="39" customWidth="1"/>
    <col min="4802" max="4802" width="6.25" style="39" customWidth="1"/>
    <col min="4803" max="4803" width="7" style="39" customWidth="1"/>
    <col min="4804" max="4804" width="6.625" style="39" customWidth="1"/>
    <col min="4805" max="4805" width="7.375" style="39" customWidth="1"/>
    <col min="4806" max="4807" width="7.25" style="39" customWidth="1"/>
    <col min="4808" max="4808" width="6.875" style="39" customWidth="1"/>
    <col min="4809" max="4809" width="8.25" style="39" customWidth="1"/>
    <col min="4810" max="4810" width="7.375" style="39" customWidth="1"/>
    <col min="4811" max="4811" width="8.125" style="39" customWidth="1"/>
    <col min="4812" max="4812" width="6.625" style="39" customWidth="1"/>
    <col min="4813" max="4813" width="7.25" style="39" customWidth="1"/>
    <col min="4814" max="4814" width="7.75" style="39" customWidth="1"/>
    <col min="4815" max="4816" width="8.75" style="39" customWidth="1"/>
    <col min="4817" max="4817" width="7.75" style="39" customWidth="1"/>
    <col min="4818" max="4819" width="7.375" style="39" customWidth="1"/>
    <col min="4820" max="4838" width="8.375" style="39" customWidth="1"/>
    <col min="4839" max="4859" width="8.625" style="39" customWidth="1"/>
    <col min="4860" max="4860" width="8.125" style="39" customWidth="1"/>
    <col min="4861" max="4861" width="8.375" style="39" customWidth="1"/>
    <col min="4862" max="4862" width="8.625" style="39" customWidth="1"/>
    <col min="4863" max="4863" width="8.375" style="39" customWidth="1"/>
    <col min="4864" max="4868" width="8.625" style="39" customWidth="1"/>
    <col min="4869" max="5005" width="6.375" style="39"/>
    <col min="5006" max="5006" width="7.125" style="39" customWidth="1"/>
    <col min="5007" max="5007" width="10.125" style="39" customWidth="1"/>
    <col min="5008" max="5008" width="11.375" style="39" customWidth="1"/>
    <col min="5009" max="5017" width="10.125" style="39" customWidth="1"/>
    <col min="5018" max="5029" width="11.625" style="39" customWidth="1"/>
    <col min="5030" max="5052" width="6.375" style="39"/>
    <col min="5053" max="5053" width="7.125" style="39" customWidth="1"/>
    <col min="5054" max="5054" width="10.125" style="39" customWidth="1"/>
    <col min="5055" max="5055" width="11.375" style="39" customWidth="1"/>
    <col min="5056" max="5057" width="7" style="39" customWidth="1"/>
    <col min="5058" max="5058" width="6.25" style="39" customWidth="1"/>
    <col min="5059" max="5059" width="7" style="39" customWidth="1"/>
    <col min="5060" max="5060" width="6.625" style="39" customWidth="1"/>
    <col min="5061" max="5061" width="7.375" style="39" customWidth="1"/>
    <col min="5062" max="5063" width="7.25" style="39" customWidth="1"/>
    <col min="5064" max="5064" width="6.875" style="39" customWidth="1"/>
    <col min="5065" max="5065" width="8.25" style="39" customWidth="1"/>
    <col min="5066" max="5066" width="7.375" style="39" customWidth="1"/>
    <col min="5067" max="5067" width="8.125" style="39" customWidth="1"/>
    <col min="5068" max="5068" width="6.625" style="39" customWidth="1"/>
    <col min="5069" max="5069" width="7.25" style="39" customWidth="1"/>
    <col min="5070" max="5070" width="7.75" style="39" customWidth="1"/>
    <col min="5071" max="5072" width="8.75" style="39" customWidth="1"/>
    <col min="5073" max="5073" width="7.75" style="39" customWidth="1"/>
    <col min="5074" max="5075" width="7.375" style="39" customWidth="1"/>
    <col min="5076" max="5094" width="8.375" style="39" customWidth="1"/>
    <col min="5095" max="5115" width="8.625" style="39" customWidth="1"/>
    <col min="5116" max="5116" width="8.125" style="39" customWidth="1"/>
    <col min="5117" max="5117" width="8.375" style="39" customWidth="1"/>
    <col min="5118" max="5118" width="8.625" style="39" customWidth="1"/>
    <col min="5119" max="5119" width="8.375" style="39" customWidth="1"/>
    <col min="5120" max="5124" width="8.625" style="39" customWidth="1"/>
    <col min="5125" max="5261" width="6.375" style="39"/>
    <col min="5262" max="5262" width="7.125" style="39" customWidth="1"/>
    <col min="5263" max="5263" width="10.125" style="39" customWidth="1"/>
    <col min="5264" max="5264" width="11.375" style="39" customWidth="1"/>
    <col min="5265" max="5273" width="10.125" style="39" customWidth="1"/>
    <col min="5274" max="5285" width="11.625" style="39" customWidth="1"/>
    <col min="5286" max="5308" width="6.375" style="39"/>
    <col min="5309" max="5309" width="7.125" style="39" customWidth="1"/>
    <col min="5310" max="5310" width="10.125" style="39" customWidth="1"/>
    <col min="5311" max="5311" width="11.375" style="39" customWidth="1"/>
    <col min="5312" max="5313" width="7" style="39" customWidth="1"/>
    <col min="5314" max="5314" width="6.25" style="39" customWidth="1"/>
    <col min="5315" max="5315" width="7" style="39" customWidth="1"/>
    <col min="5316" max="5316" width="6.625" style="39" customWidth="1"/>
    <col min="5317" max="5317" width="7.375" style="39" customWidth="1"/>
    <col min="5318" max="5319" width="7.25" style="39" customWidth="1"/>
    <col min="5320" max="5320" width="6.875" style="39" customWidth="1"/>
    <col min="5321" max="5321" width="8.25" style="39" customWidth="1"/>
    <col min="5322" max="5322" width="7.375" style="39" customWidth="1"/>
    <col min="5323" max="5323" width="8.125" style="39" customWidth="1"/>
    <col min="5324" max="5324" width="6.625" style="39" customWidth="1"/>
    <col min="5325" max="5325" width="7.25" style="39" customWidth="1"/>
    <col min="5326" max="5326" width="7.75" style="39" customWidth="1"/>
    <col min="5327" max="5328" width="8.75" style="39" customWidth="1"/>
    <col min="5329" max="5329" width="7.75" style="39" customWidth="1"/>
    <col min="5330" max="5331" width="7.375" style="39" customWidth="1"/>
    <col min="5332" max="5350" width="8.375" style="39" customWidth="1"/>
    <col min="5351" max="5371" width="8.625" style="39" customWidth="1"/>
    <col min="5372" max="5372" width="8.125" style="39" customWidth="1"/>
    <col min="5373" max="5373" width="8.375" style="39" customWidth="1"/>
    <col min="5374" max="5374" width="8.625" style="39" customWidth="1"/>
    <col min="5375" max="5375" width="8.375" style="39" customWidth="1"/>
    <col min="5376" max="5380" width="8.625" style="39" customWidth="1"/>
    <col min="5381" max="5517" width="6.375" style="39"/>
    <col min="5518" max="5518" width="7.125" style="39" customWidth="1"/>
    <col min="5519" max="5519" width="10.125" style="39" customWidth="1"/>
    <col min="5520" max="5520" width="11.375" style="39" customWidth="1"/>
    <col min="5521" max="5529" width="10.125" style="39" customWidth="1"/>
    <col min="5530" max="5541" width="11.625" style="39" customWidth="1"/>
    <col min="5542" max="5564" width="6.375" style="39"/>
    <col min="5565" max="5565" width="7.125" style="39" customWidth="1"/>
    <col min="5566" max="5566" width="10.125" style="39" customWidth="1"/>
    <col min="5567" max="5567" width="11.375" style="39" customWidth="1"/>
    <col min="5568" max="5569" width="7" style="39" customWidth="1"/>
    <col min="5570" max="5570" width="6.25" style="39" customWidth="1"/>
    <col min="5571" max="5571" width="7" style="39" customWidth="1"/>
    <col min="5572" max="5572" width="6.625" style="39" customWidth="1"/>
    <col min="5573" max="5573" width="7.375" style="39" customWidth="1"/>
    <col min="5574" max="5575" width="7.25" style="39" customWidth="1"/>
    <col min="5576" max="5576" width="6.875" style="39" customWidth="1"/>
    <col min="5577" max="5577" width="8.25" style="39" customWidth="1"/>
    <col min="5578" max="5578" width="7.375" style="39" customWidth="1"/>
    <col min="5579" max="5579" width="8.125" style="39" customWidth="1"/>
    <col min="5580" max="5580" width="6.625" style="39" customWidth="1"/>
    <col min="5581" max="5581" width="7.25" style="39" customWidth="1"/>
    <col min="5582" max="5582" width="7.75" style="39" customWidth="1"/>
    <col min="5583" max="5584" width="8.75" style="39" customWidth="1"/>
    <col min="5585" max="5585" width="7.75" style="39" customWidth="1"/>
    <col min="5586" max="5587" width="7.375" style="39" customWidth="1"/>
    <col min="5588" max="5606" width="8.375" style="39" customWidth="1"/>
    <col min="5607" max="5627" width="8.625" style="39" customWidth="1"/>
    <col min="5628" max="5628" width="8.125" style="39" customWidth="1"/>
    <col min="5629" max="5629" width="8.375" style="39" customWidth="1"/>
    <col min="5630" max="5630" width="8.625" style="39" customWidth="1"/>
    <col min="5631" max="5631" width="8.375" style="39" customWidth="1"/>
    <col min="5632" max="5636" width="8.625" style="39" customWidth="1"/>
    <col min="5637" max="5773" width="6.375" style="39"/>
    <col min="5774" max="5774" width="7.125" style="39" customWidth="1"/>
    <col min="5775" max="5775" width="10.125" style="39" customWidth="1"/>
    <col min="5776" max="5776" width="11.375" style="39" customWidth="1"/>
    <col min="5777" max="5785" width="10.125" style="39" customWidth="1"/>
    <col min="5786" max="5797" width="11.625" style="39" customWidth="1"/>
    <col min="5798" max="5820" width="6.375" style="39"/>
    <col min="5821" max="5821" width="7.125" style="39" customWidth="1"/>
    <col min="5822" max="5822" width="10.125" style="39" customWidth="1"/>
    <col min="5823" max="5823" width="11.375" style="39" customWidth="1"/>
    <col min="5824" max="5825" width="7" style="39" customWidth="1"/>
    <col min="5826" max="5826" width="6.25" style="39" customWidth="1"/>
    <col min="5827" max="5827" width="7" style="39" customWidth="1"/>
    <col min="5828" max="5828" width="6.625" style="39" customWidth="1"/>
    <col min="5829" max="5829" width="7.375" style="39" customWidth="1"/>
    <col min="5830" max="5831" width="7.25" style="39" customWidth="1"/>
    <col min="5832" max="5832" width="6.875" style="39" customWidth="1"/>
    <col min="5833" max="5833" width="8.25" style="39" customWidth="1"/>
    <col min="5834" max="5834" width="7.375" style="39" customWidth="1"/>
    <col min="5835" max="5835" width="8.125" style="39" customWidth="1"/>
    <col min="5836" max="5836" width="6.625" style="39" customWidth="1"/>
    <col min="5837" max="5837" width="7.25" style="39" customWidth="1"/>
    <col min="5838" max="5838" width="7.75" style="39" customWidth="1"/>
    <col min="5839" max="5840" width="8.75" style="39" customWidth="1"/>
    <col min="5841" max="5841" width="7.75" style="39" customWidth="1"/>
    <col min="5842" max="5843" width="7.375" style="39" customWidth="1"/>
    <col min="5844" max="5862" width="8.375" style="39" customWidth="1"/>
    <col min="5863" max="5883" width="8.625" style="39" customWidth="1"/>
    <col min="5884" max="5884" width="8.125" style="39" customWidth="1"/>
    <col min="5885" max="5885" width="8.375" style="39" customWidth="1"/>
    <col min="5886" max="5886" width="8.625" style="39" customWidth="1"/>
    <col min="5887" max="5887" width="8.375" style="39" customWidth="1"/>
    <col min="5888" max="5892" width="8.625" style="39" customWidth="1"/>
    <col min="5893" max="6029" width="6.375" style="39"/>
    <col min="6030" max="6030" width="7.125" style="39" customWidth="1"/>
    <col min="6031" max="6031" width="10.125" style="39" customWidth="1"/>
    <col min="6032" max="6032" width="11.375" style="39" customWidth="1"/>
    <col min="6033" max="6041" width="10.125" style="39" customWidth="1"/>
    <col min="6042" max="6053" width="11.625" style="39" customWidth="1"/>
    <col min="6054" max="6076" width="6.375" style="39"/>
    <col min="6077" max="6077" width="7.125" style="39" customWidth="1"/>
    <col min="6078" max="6078" width="10.125" style="39" customWidth="1"/>
    <col min="6079" max="6079" width="11.375" style="39" customWidth="1"/>
    <col min="6080" max="6081" width="7" style="39" customWidth="1"/>
    <col min="6082" max="6082" width="6.25" style="39" customWidth="1"/>
    <col min="6083" max="6083" width="7" style="39" customWidth="1"/>
    <col min="6084" max="6084" width="6.625" style="39" customWidth="1"/>
    <col min="6085" max="6085" width="7.375" style="39" customWidth="1"/>
    <col min="6086" max="6087" width="7.25" style="39" customWidth="1"/>
    <col min="6088" max="6088" width="6.875" style="39" customWidth="1"/>
    <col min="6089" max="6089" width="8.25" style="39" customWidth="1"/>
    <col min="6090" max="6090" width="7.375" style="39" customWidth="1"/>
    <col min="6091" max="6091" width="8.125" style="39" customWidth="1"/>
    <col min="6092" max="6092" width="6.625" style="39" customWidth="1"/>
    <col min="6093" max="6093" width="7.25" style="39" customWidth="1"/>
    <col min="6094" max="6094" width="7.75" style="39" customWidth="1"/>
    <col min="6095" max="6096" width="8.75" style="39" customWidth="1"/>
    <col min="6097" max="6097" width="7.75" style="39" customWidth="1"/>
    <col min="6098" max="6099" width="7.375" style="39" customWidth="1"/>
    <col min="6100" max="6118" width="8.375" style="39" customWidth="1"/>
    <col min="6119" max="6139" width="8.625" style="39" customWidth="1"/>
    <col min="6140" max="6140" width="8.125" style="39" customWidth="1"/>
    <col min="6141" max="6141" width="8.375" style="39" customWidth="1"/>
    <col min="6142" max="6142" width="8.625" style="39" customWidth="1"/>
    <col min="6143" max="6143" width="8.375" style="39" customWidth="1"/>
    <col min="6144" max="6148" width="8.625" style="39" customWidth="1"/>
    <col min="6149" max="6285" width="6.375" style="39"/>
    <col min="6286" max="6286" width="7.125" style="39" customWidth="1"/>
    <col min="6287" max="6287" width="10.125" style="39" customWidth="1"/>
    <col min="6288" max="6288" width="11.375" style="39" customWidth="1"/>
    <col min="6289" max="6297" width="10.125" style="39" customWidth="1"/>
    <col min="6298" max="6309" width="11.625" style="39" customWidth="1"/>
    <col min="6310" max="6332" width="6.375" style="39"/>
    <col min="6333" max="6333" width="7.125" style="39" customWidth="1"/>
    <col min="6334" max="6334" width="10.125" style="39" customWidth="1"/>
    <col min="6335" max="6335" width="11.375" style="39" customWidth="1"/>
    <col min="6336" max="6337" width="7" style="39" customWidth="1"/>
    <col min="6338" max="6338" width="6.25" style="39" customWidth="1"/>
    <col min="6339" max="6339" width="7" style="39" customWidth="1"/>
    <col min="6340" max="6340" width="6.625" style="39" customWidth="1"/>
    <col min="6341" max="6341" width="7.375" style="39" customWidth="1"/>
    <col min="6342" max="6343" width="7.25" style="39" customWidth="1"/>
    <col min="6344" max="6344" width="6.875" style="39" customWidth="1"/>
    <col min="6345" max="6345" width="8.25" style="39" customWidth="1"/>
    <col min="6346" max="6346" width="7.375" style="39" customWidth="1"/>
    <col min="6347" max="6347" width="8.125" style="39" customWidth="1"/>
    <col min="6348" max="6348" width="6.625" style="39" customWidth="1"/>
    <col min="6349" max="6349" width="7.25" style="39" customWidth="1"/>
    <col min="6350" max="6350" width="7.75" style="39" customWidth="1"/>
    <col min="6351" max="6352" width="8.75" style="39" customWidth="1"/>
    <col min="6353" max="6353" width="7.75" style="39" customWidth="1"/>
    <col min="6354" max="6355" width="7.375" style="39" customWidth="1"/>
    <col min="6356" max="6374" width="8.375" style="39" customWidth="1"/>
    <col min="6375" max="6395" width="8.625" style="39" customWidth="1"/>
    <col min="6396" max="6396" width="8.125" style="39" customWidth="1"/>
    <col min="6397" max="6397" width="8.375" style="39" customWidth="1"/>
    <col min="6398" max="6398" width="8.625" style="39" customWidth="1"/>
    <col min="6399" max="6399" width="8.375" style="39" customWidth="1"/>
    <col min="6400" max="6404" width="8.625" style="39" customWidth="1"/>
    <col min="6405" max="6541" width="6.375" style="39"/>
    <col min="6542" max="6542" width="7.125" style="39" customWidth="1"/>
    <col min="6543" max="6543" width="10.125" style="39" customWidth="1"/>
    <col min="6544" max="6544" width="11.375" style="39" customWidth="1"/>
    <col min="6545" max="6553" width="10.125" style="39" customWidth="1"/>
    <col min="6554" max="6565" width="11.625" style="39" customWidth="1"/>
    <col min="6566" max="6588" width="6.375" style="39"/>
    <col min="6589" max="6589" width="7.125" style="39" customWidth="1"/>
    <col min="6590" max="6590" width="10.125" style="39" customWidth="1"/>
    <col min="6591" max="6591" width="11.375" style="39" customWidth="1"/>
    <col min="6592" max="6593" width="7" style="39" customWidth="1"/>
    <col min="6594" max="6594" width="6.25" style="39" customWidth="1"/>
    <col min="6595" max="6595" width="7" style="39" customWidth="1"/>
    <col min="6596" max="6596" width="6.625" style="39" customWidth="1"/>
    <col min="6597" max="6597" width="7.375" style="39" customWidth="1"/>
    <col min="6598" max="6599" width="7.25" style="39" customWidth="1"/>
    <col min="6600" max="6600" width="6.875" style="39" customWidth="1"/>
    <col min="6601" max="6601" width="8.25" style="39" customWidth="1"/>
    <col min="6602" max="6602" width="7.375" style="39" customWidth="1"/>
    <col min="6603" max="6603" width="8.125" style="39" customWidth="1"/>
    <col min="6604" max="6604" width="6.625" style="39" customWidth="1"/>
    <col min="6605" max="6605" width="7.25" style="39" customWidth="1"/>
    <col min="6606" max="6606" width="7.75" style="39" customWidth="1"/>
    <col min="6607" max="6608" width="8.75" style="39" customWidth="1"/>
    <col min="6609" max="6609" width="7.75" style="39" customWidth="1"/>
    <col min="6610" max="6611" width="7.375" style="39" customWidth="1"/>
    <col min="6612" max="6630" width="8.375" style="39" customWidth="1"/>
    <col min="6631" max="6651" width="8.625" style="39" customWidth="1"/>
    <col min="6652" max="6652" width="8.125" style="39" customWidth="1"/>
    <col min="6653" max="6653" width="8.375" style="39" customWidth="1"/>
    <col min="6654" max="6654" width="8.625" style="39" customWidth="1"/>
    <col min="6655" max="6655" width="8.375" style="39" customWidth="1"/>
    <col min="6656" max="6660" width="8.625" style="39" customWidth="1"/>
    <col min="6661" max="6797" width="6.375" style="39"/>
    <col min="6798" max="6798" width="7.125" style="39" customWidth="1"/>
    <col min="6799" max="6799" width="10.125" style="39" customWidth="1"/>
    <col min="6800" max="6800" width="11.375" style="39" customWidth="1"/>
    <col min="6801" max="6809" width="10.125" style="39" customWidth="1"/>
    <col min="6810" max="6821" width="11.625" style="39" customWidth="1"/>
    <col min="6822" max="6844" width="6.375" style="39"/>
    <col min="6845" max="6845" width="7.125" style="39" customWidth="1"/>
    <col min="6846" max="6846" width="10.125" style="39" customWidth="1"/>
    <col min="6847" max="6847" width="11.375" style="39" customWidth="1"/>
    <col min="6848" max="6849" width="7" style="39" customWidth="1"/>
    <col min="6850" max="6850" width="6.25" style="39" customWidth="1"/>
    <col min="6851" max="6851" width="7" style="39" customWidth="1"/>
    <col min="6852" max="6852" width="6.625" style="39" customWidth="1"/>
    <col min="6853" max="6853" width="7.375" style="39" customWidth="1"/>
    <col min="6854" max="6855" width="7.25" style="39" customWidth="1"/>
    <col min="6856" max="6856" width="6.875" style="39" customWidth="1"/>
    <col min="6857" max="6857" width="8.25" style="39" customWidth="1"/>
    <col min="6858" max="6858" width="7.375" style="39" customWidth="1"/>
    <col min="6859" max="6859" width="8.125" style="39" customWidth="1"/>
    <col min="6860" max="6860" width="6.625" style="39" customWidth="1"/>
    <col min="6861" max="6861" width="7.25" style="39" customWidth="1"/>
    <col min="6862" max="6862" width="7.75" style="39" customWidth="1"/>
    <col min="6863" max="6864" width="8.75" style="39" customWidth="1"/>
    <col min="6865" max="6865" width="7.75" style="39" customWidth="1"/>
    <col min="6866" max="6867" width="7.375" style="39" customWidth="1"/>
    <col min="6868" max="6886" width="8.375" style="39" customWidth="1"/>
    <col min="6887" max="6907" width="8.625" style="39" customWidth="1"/>
    <col min="6908" max="6908" width="8.125" style="39" customWidth="1"/>
    <col min="6909" max="6909" width="8.375" style="39" customWidth="1"/>
    <col min="6910" max="6910" width="8.625" style="39" customWidth="1"/>
    <col min="6911" max="6911" width="8.375" style="39" customWidth="1"/>
    <col min="6912" max="6916" width="8.625" style="39" customWidth="1"/>
    <col min="6917" max="7053" width="6.375" style="39"/>
    <col min="7054" max="7054" width="7.125" style="39" customWidth="1"/>
    <col min="7055" max="7055" width="10.125" style="39" customWidth="1"/>
    <col min="7056" max="7056" width="11.375" style="39" customWidth="1"/>
    <col min="7057" max="7065" width="10.125" style="39" customWidth="1"/>
    <col min="7066" max="7077" width="11.625" style="39" customWidth="1"/>
    <col min="7078" max="7100" width="6.375" style="39"/>
    <col min="7101" max="7101" width="7.125" style="39" customWidth="1"/>
    <col min="7102" max="7102" width="10.125" style="39" customWidth="1"/>
    <col min="7103" max="7103" width="11.375" style="39" customWidth="1"/>
    <col min="7104" max="7105" width="7" style="39" customWidth="1"/>
    <col min="7106" max="7106" width="6.25" style="39" customWidth="1"/>
    <col min="7107" max="7107" width="7" style="39" customWidth="1"/>
    <col min="7108" max="7108" width="6.625" style="39" customWidth="1"/>
    <col min="7109" max="7109" width="7.375" style="39" customWidth="1"/>
    <col min="7110" max="7111" width="7.25" style="39" customWidth="1"/>
    <col min="7112" max="7112" width="6.875" style="39" customWidth="1"/>
    <col min="7113" max="7113" width="8.25" style="39" customWidth="1"/>
    <col min="7114" max="7114" width="7.375" style="39" customWidth="1"/>
    <col min="7115" max="7115" width="8.125" style="39" customWidth="1"/>
    <col min="7116" max="7116" width="6.625" style="39" customWidth="1"/>
    <col min="7117" max="7117" width="7.25" style="39" customWidth="1"/>
    <col min="7118" max="7118" width="7.75" style="39" customWidth="1"/>
    <col min="7119" max="7120" width="8.75" style="39" customWidth="1"/>
    <col min="7121" max="7121" width="7.75" style="39" customWidth="1"/>
    <col min="7122" max="7123" width="7.375" style="39" customWidth="1"/>
    <col min="7124" max="7142" width="8.375" style="39" customWidth="1"/>
    <col min="7143" max="7163" width="8.625" style="39" customWidth="1"/>
    <col min="7164" max="7164" width="8.125" style="39" customWidth="1"/>
    <col min="7165" max="7165" width="8.375" style="39" customWidth="1"/>
    <col min="7166" max="7166" width="8.625" style="39" customWidth="1"/>
    <col min="7167" max="7167" width="8.375" style="39" customWidth="1"/>
    <col min="7168" max="7172" width="8.625" style="39" customWidth="1"/>
    <col min="7173" max="7309" width="6.375" style="39"/>
    <col min="7310" max="7310" width="7.125" style="39" customWidth="1"/>
    <col min="7311" max="7311" width="10.125" style="39" customWidth="1"/>
    <col min="7312" max="7312" width="11.375" style="39" customWidth="1"/>
    <col min="7313" max="7321" width="10.125" style="39" customWidth="1"/>
    <col min="7322" max="7333" width="11.625" style="39" customWidth="1"/>
    <col min="7334" max="7356" width="6.375" style="39"/>
    <col min="7357" max="7357" width="7.125" style="39" customWidth="1"/>
    <col min="7358" max="7358" width="10.125" style="39" customWidth="1"/>
    <col min="7359" max="7359" width="11.375" style="39" customWidth="1"/>
    <col min="7360" max="7361" width="7" style="39" customWidth="1"/>
    <col min="7362" max="7362" width="6.25" style="39" customWidth="1"/>
    <col min="7363" max="7363" width="7" style="39" customWidth="1"/>
    <col min="7364" max="7364" width="6.625" style="39" customWidth="1"/>
    <col min="7365" max="7365" width="7.375" style="39" customWidth="1"/>
    <col min="7366" max="7367" width="7.25" style="39" customWidth="1"/>
    <col min="7368" max="7368" width="6.875" style="39" customWidth="1"/>
    <col min="7369" max="7369" width="8.25" style="39" customWidth="1"/>
    <col min="7370" max="7370" width="7.375" style="39" customWidth="1"/>
    <col min="7371" max="7371" width="8.125" style="39" customWidth="1"/>
    <col min="7372" max="7372" width="6.625" style="39" customWidth="1"/>
    <col min="7373" max="7373" width="7.25" style="39" customWidth="1"/>
    <col min="7374" max="7374" width="7.75" style="39" customWidth="1"/>
    <col min="7375" max="7376" width="8.75" style="39" customWidth="1"/>
    <col min="7377" max="7377" width="7.75" style="39" customWidth="1"/>
    <col min="7378" max="7379" width="7.375" style="39" customWidth="1"/>
    <col min="7380" max="7398" width="8.375" style="39" customWidth="1"/>
    <col min="7399" max="7419" width="8.625" style="39" customWidth="1"/>
    <col min="7420" max="7420" width="8.125" style="39" customWidth="1"/>
    <col min="7421" max="7421" width="8.375" style="39" customWidth="1"/>
    <col min="7422" max="7422" width="8.625" style="39" customWidth="1"/>
    <col min="7423" max="7423" width="8.375" style="39" customWidth="1"/>
    <col min="7424" max="7428" width="8.625" style="39" customWidth="1"/>
    <col min="7429" max="7565" width="6.375" style="39"/>
    <col min="7566" max="7566" width="7.125" style="39" customWidth="1"/>
    <col min="7567" max="7567" width="10.125" style="39" customWidth="1"/>
    <col min="7568" max="7568" width="11.375" style="39" customWidth="1"/>
    <col min="7569" max="7577" width="10.125" style="39" customWidth="1"/>
    <col min="7578" max="7589" width="11.625" style="39" customWidth="1"/>
    <col min="7590" max="7612" width="6.375" style="39"/>
    <col min="7613" max="7613" width="7.125" style="39" customWidth="1"/>
    <col min="7614" max="7614" width="10.125" style="39" customWidth="1"/>
    <col min="7615" max="7615" width="11.375" style="39" customWidth="1"/>
    <col min="7616" max="7617" width="7" style="39" customWidth="1"/>
    <col min="7618" max="7618" width="6.25" style="39" customWidth="1"/>
    <col min="7619" max="7619" width="7" style="39" customWidth="1"/>
    <col min="7620" max="7620" width="6.625" style="39" customWidth="1"/>
    <col min="7621" max="7621" width="7.375" style="39" customWidth="1"/>
    <col min="7622" max="7623" width="7.25" style="39" customWidth="1"/>
    <col min="7624" max="7624" width="6.875" style="39" customWidth="1"/>
    <col min="7625" max="7625" width="8.25" style="39" customWidth="1"/>
    <col min="7626" max="7626" width="7.375" style="39" customWidth="1"/>
    <col min="7627" max="7627" width="8.125" style="39" customWidth="1"/>
    <col min="7628" max="7628" width="6.625" style="39" customWidth="1"/>
    <col min="7629" max="7629" width="7.25" style="39" customWidth="1"/>
    <col min="7630" max="7630" width="7.75" style="39" customWidth="1"/>
    <col min="7631" max="7632" width="8.75" style="39" customWidth="1"/>
    <col min="7633" max="7633" width="7.75" style="39" customWidth="1"/>
    <col min="7634" max="7635" width="7.375" style="39" customWidth="1"/>
    <col min="7636" max="7654" width="8.375" style="39" customWidth="1"/>
    <col min="7655" max="7675" width="8.625" style="39" customWidth="1"/>
    <col min="7676" max="7676" width="8.125" style="39" customWidth="1"/>
    <col min="7677" max="7677" width="8.375" style="39" customWidth="1"/>
    <col min="7678" max="7678" width="8.625" style="39" customWidth="1"/>
    <col min="7679" max="7679" width="8.375" style="39" customWidth="1"/>
    <col min="7680" max="7684" width="8.625" style="39" customWidth="1"/>
    <col min="7685" max="7821" width="6.375" style="39"/>
    <col min="7822" max="7822" width="7.125" style="39" customWidth="1"/>
    <col min="7823" max="7823" width="10.125" style="39" customWidth="1"/>
    <col min="7824" max="7824" width="11.375" style="39" customWidth="1"/>
    <col min="7825" max="7833" width="10.125" style="39" customWidth="1"/>
    <col min="7834" max="7845" width="11.625" style="39" customWidth="1"/>
    <col min="7846" max="7868" width="6.375" style="39"/>
    <col min="7869" max="7869" width="7.125" style="39" customWidth="1"/>
    <col min="7870" max="7870" width="10.125" style="39" customWidth="1"/>
    <col min="7871" max="7871" width="11.375" style="39" customWidth="1"/>
    <col min="7872" max="7873" width="7" style="39" customWidth="1"/>
    <col min="7874" max="7874" width="6.25" style="39" customWidth="1"/>
    <col min="7875" max="7875" width="7" style="39" customWidth="1"/>
    <col min="7876" max="7876" width="6.625" style="39" customWidth="1"/>
    <col min="7877" max="7877" width="7.375" style="39" customWidth="1"/>
    <col min="7878" max="7879" width="7.25" style="39" customWidth="1"/>
    <col min="7880" max="7880" width="6.875" style="39" customWidth="1"/>
    <col min="7881" max="7881" width="8.25" style="39" customWidth="1"/>
    <col min="7882" max="7882" width="7.375" style="39" customWidth="1"/>
    <col min="7883" max="7883" width="8.125" style="39" customWidth="1"/>
    <col min="7884" max="7884" width="6.625" style="39" customWidth="1"/>
    <col min="7885" max="7885" width="7.25" style="39" customWidth="1"/>
    <col min="7886" max="7886" width="7.75" style="39" customWidth="1"/>
    <col min="7887" max="7888" width="8.75" style="39" customWidth="1"/>
    <col min="7889" max="7889" width="7.75" style="39" customWidth="1"/>
    <col min="7890" max="7891" width="7.375" style="39" customWidth="1"/>
    <col min="7892" max="7910" width="8.375" style="39" customWidth="1"/>
    <col min="7911" max="7931" width="8.625" style="39" customWidth="1"/>
    <col min="7932" max="7932" width="8.125" style="39" customWidth="1"/>
    <col min="7933" max="7933" width="8.375" style="39" customWidth="1"/>
    <col min="7934" max="7934" width="8.625" style="39" customWidth="1"/>
    <col min="7935" max="7935" width="8.375" style="39" customWidth="1"/>
    <col min="7936" max="7940" width="8.625" style="39" customWidth="1"/>
    <col min="7941" max="8077" width="6.375" style="39"/>
    <col min="8078" max="8078" width="7.125" style="39" customWidth="1"/>
    <col min="8079" max="8079" width="10.125" style="39" customWidth="1"/>
    <col min="8080" max="8080" width="11.375" style="39" customWidth="1"/>
    <col min="8081" max="8089" width="10.125" style="39" customWidth="1"/>
    <col min="8090" max="8101" width="11.625" style="39" customWidth="1"/>
    <col min="8102" max="8124" width="6.375" style="39"/>
    <col min="8125" max="8125" width="7.125" style="39" customWidth="1"/>
    <col min="8126" max="8126" width="10.125" style="39" customWidth="1"/>
    <col min="8127" max="8127" width="11.375" style="39" customWidth="1"/>
    <col min="8128" max="8129" width="7" style="39" customWidth="1"/>
    <col min="8130" max="8130" width="6.25" style="39" customWidth="1"/>
    <col min="8131" max="8131" width="7" style="39" customWidth="1"/>
    <col min="8132" max="8132" width="6.625" style="39" customWidth="1"/>
    <col min="8133" max="8133" width="7.375" style="39" customWidth="1"/>
    <col min="8134" max="8135" width="7.25" style="39" customWidth="1"/>
    <col min="8136" max="8136" width="6.875" style="39" customWidth="1"/>
    <col min="8137" max="8137" width="8.25" style="39" customWidth="1"/>
    <col min="8138" max="8138" width="7.375" style="39" customWidth="1"/>
    <col min="8139" max="8139" width="8.125" style="39" customWidth="1"/>
    <col min="8140" max="8140" width="6.625" style="39" customWidth="1"/>
    <col min="8141" max="8141" width="7.25" style="39" customWidth="1"/>
    <col min="8142" max="8142" width="7.75" style="39" customWidth="1"/>
    <col min="8143" max="8144" width="8.75" style="39" customWidth="1"/>
    <col min="8145" max="8145" width="7.75" style="39" customWidth="1"/>
    <col min="8146" max="8147" width="7.375" style="39" customWidth="1"/>
    <col min="8148" max="8166" width="8.375" style="39" customWidth="1"/>
    <col min="8167" max="8187" width="8.625" style="39" customWidth="1"/>
    <col min="8188" max="8188" width="8.125" style="39" customWidth="1"/>
    <col min="8189" max="8189" width="8.375" style="39" customWidth="1"/>
    <col min="8190" max="8190" width="8.625" style="39" customWidth="1"/>
    <col min="8191" max="8191" width="8.375" style="39" customWidth="1"/>
    <col min="8192" max="8196" width="8.625" style="39" customWidth="1"/>
    <col min="8197" max="8333" width="6.375" style="39"/>
    <col min="8334" max="8334" width="7.125" style="39" customWidth="1"/>
    <col min="8335" max="8335" width="10.125" style="39" customWidth="1"/>
    <col min="8336" max="8336" width="11.375" style="39" customWidth="1"/>
    <col min="8337" max="8345" width="10.125" style="39" customWidth="1"/>
    <col min="8346" max="8357" width="11.625" style="39" customWidth="1"/>
    <col min="8358" max="8380" width="6.375" style="39"/>
    <col min="8381" max="8381" width="7.125" style="39" customWidth="1"/>
    <col min="8382" max="8382" width="10.125" style="39" customWidth="1"/>
    <col min="8383" max="8383" width="11.375" style="39" customWidth="1"/>
    <col min="8384" max="8385" width="7" style="39" customWidth="1"/>
    <col min="8386" max="8386" width="6.25" style="39" customWidth="1"/>
    <col min="8387" max="8387" width="7" style="39" customWidth="1"/>
    <col min="8388" max="8388" width="6.625" style="39" customWidth="1"/>
    <col min="8389" max="8389" width="7.375" style="39" customWidth="1"/>
    <col min="8390" max="8391" width="7.25" style="39" customWidth="1"/>
    <col min="8392" max="8392" width="6.875" style="39" customWidth="1"/>
    <col min="8393" max="8393" width="8.25" style="39" customWidth="1"/>
    <col min="8394" max="8394" width="7.375" style="39" customWidth="1"/>
    <col min="8395" max="8395" width="8.125" style="39" customWidth="1"/>
    <col min="8396" max="8396" width="6.625" style="39" customWidth="1"/>
    <col min="8397" max="8397" width="7.25" style="39" customWidth="1"/>
    <col min="8398" max="8398" width="7.75" style="39" customWidth="1"/>
    <col min="8399" max="8400" width="8.75" style="39" customWidth="1"/>
    <col min="8401" max="8401" width="7.75" style="39" customWidth="1"/>
    <col min="8402" max="8403" width="7.375" style="39" customWidth="1"/>
    <col min="8404" max="8422" width="8.375" style="39" customWidth="1"/>
    <col min="8423" max="8443" width="8.625" style="39" customWidth="1"/>
    <col min="8444" max="8444" width="8.125" style="39" customWidth="1"/>
    <col min="8445" max="8445" width="8.375" style="39" customWidth="1"/>
    <col min="8446" max="8446" width="8.625" style="39" customWidth="1"/>
    <col min="8447" max="8447" width="8.375" style="39" customWidth="1"/>
    <col min="8448" max="8452" width="8.625" style="39" customWidth="1"/>
    <col min="8453" max="8589" width="6.375" style="39"/>
    <col min="8590" max="8590" width="7.125" style="39" customWidth="1"/>
    <col min="8591" max="8591" width="10.125" style="39" customWidth="1"/>
    <col min="8592" max="8592" width="11.375" style="39" customWidth="1"/>
    <col min="8593" max="8601" width="10.125" style="39" customWidth="1"/>
    <col min="8602" max="8613" width="11.625" style="39" customWidth="1"/>
    <col min="8614" max="8636" width="6.375" style="39"/>
    <col min="8637" max="8637" width="7.125" style="39" customWidth="1"/>
    <col min="8638" max="8638" width="10.125" style="39" customWidth="1"/>
    <col min="8639" max="8639" width="11.375" style="39" customWidth="1"/>
    <col min="8640" max="8641" width="7" style="39" customWidth="1"/>
    <col min="8642" max="8642" width="6.25" style="39" customWidth="1"/>
    <col min="8643" max="8643" width="7" style="39" customWidth="1"/>
    <col min="8644" max="8644" width="6.625" style="39" customWidth="1"/>
    <col min="8645" max="8645" width="7.375" style="39" customWidth="1"/>
    <col min="8646" max="8647" width="7.25" style="39" customWidth="1"/>
    <col min="8648" max="8648" width="6.875" style="39" customWidth="1"/>
    <col min="8649" max="8649" width="8.25" style="39" customWidth="1"/>
    <col min="8650" max="8650" width="7.375" style="39" customWidth="1"/>
    <col min="8651" max="8651" width="8.125" style="39" customWidth="1"/>
    <col min="8652" max="8652" width="6.625" style="39" customWidth="1"/>
    <col min="8653" max="8653" width="7.25" style="39" customWidth="1"/>
    <col min="8654" max="8654" width="7.75" style="39" customWidth="1"/>
    <col min="8655" max="8656" width="8.75" style="39" customWidth="1"/>
    <col min="8657" max="8657" width="7.75" style="39" customWidth="1"/>
    <col min="8658" max="8659" width="7.375" style="39" customWidth="1"/>
    <col min="8660" max="8678" width="8.375" style="39" customWidth="1"/>
    <col min="8679" max="8699" width="8.625" style="39" customWidth="1"/>
    <col min="8700" max="8700" width="8.125" style="39" customWidth="1"/>
    <col min="8701" max="8701" width="8.375" style="39" customWidth="1"/>
    <col min="8702" max="8702" width="8.625" style="39" customWidth="1"/>
    <col min="8703" max="8703" width="8.375" style="39" customWidth="1"/>
    <col min="8704" max="8708" width="8.625" style="39" customWidth="1"/>
    <col min="8709" max="8845" width="6.375" style="39"/>
    <col min="8846" max="8846" width="7.125" style="39" customWidth="1"/>
    <col min="8847" max="8847" width="10.125" style="39" customWidth="1"/>
    <col min="8848" max="8848" width="11.375" style="39" customWidth="1"/>
    <col min="8849" max="8857" width="10.125" style="39" customWidth="1"/>
    <col min="8858" max="8869" width="11.625" style="39" customWidth="1"/>
    <col min="8870" max="8892" width="6.375" style="39"/>
    <col min="8893" max="8893" width="7.125" style="39" customWidth="1"/>
    <col min="8894" max="8894" width="10.125" style="39" customWidth="1"/>
    <col min="8895" max="8895" width="11.375" style="39" customWidth="1"/>
    <col min="8896" max="8897" width="7" style="39" customWidth="1"/>
    <col min="8898" max="8898" width="6.25" style="39" customWidth="1"/>
    <col min="8899" max="8899" width="7" style="39" customWidth="1"/>
    <col min="8900" max="8900" width="6.625" style="39" customWidth="1"/>
    <col min="8901" max="8901" width="7.375" style="39" customWidth="1"/>
    <col min="8902" max="8903" width="7.25" style="39" customWidth="1"/>
    <col min="8904" max="8904" width="6.875" style="39" customWidth="1"/>
    <col min="8905" max="8905" width="8.25" style="39" customWidth="1"/>
    <col min="8906" max="8906" width="7.375" style="39" customWidth="1"/>
    <col min="8907" max="8907" width="8.125" style="39" customWidth="1"/>
    <col min="8908" max="8908" width="6.625" style="39" customWidth="1"/>
    <col min="8909" max="8909" width="7.25" style="39" customWidth="1"/>
    <col min="8910" max="8910" width="7.75" style="39" customWidth="1"/>
    <col min="8911" max="8912" width="8.75" style="39" customWidth="1"/>
    <col min="8913" max="8913" width="7.75" style="39" customWidth="1"/>
    <col min="8914" max="8915" width="7.375" style="39" customWidth="1"/>
    <col min="8916" max="8934" width="8.375" style="39" customWidth="1"/>
    <col min="8935" max="8955" width="8.625" style="39" customWidth="1"/>
    <col min="8956" max="8956" width="8.125" style="39" customWidth="1"/>
    <col min="8957" max="8957" width="8.375" style="39" customWidth="1"/>
    <col min="8958" max="8958" width="8.625" style="39" customWidth="1"/>
    <col min="8959" max="8959" width="8.375" style="39" customWidth="1"/>
    <col min="8960" max="8964" width="8.625" style="39" customWidth="1"/>
    <col min="8965" max="9101" width="6.375" style="39"/>
    <col min="9102" max="9102" width="7.125" style="39" customWidth="1"/>
    <col min="9103" max="9103" width="10.125" style="39" customWidth="1"/>
    <col min="9104" max="9104" width="11.375" style="39" customWidth="1"/>
    <col min="9105" max="9113" width="10.125" style="39" customWidth="1"/>
    <col min="9114" max="9125" width="11.625" style="39" customWidth="1"/>
    <col min="9126" max="9148" width="6.375" style="39"/>
    <col min="9149" max="9149" width="7.125" style="39" customWidth="1"/>
    <col min="9150" max="9150" width="10.125" style="39" customWidth="1"/>
    <col min="9151" max="9151" width="11.375" style="39" customWidth="1"/>
    <col min="9152" max="9153" width="7" style="39" customWidth="1"/>
    <col min="9154" max="9154" width="6.25" style="39" customWidth="1"/>
    <col min="9155" max="9155" width="7" style="39" customWidth="1"/>
    <col min="9156" max="9156" width="6.625" style="39" customWidth="1"/>
    <col min="9157" max="9157" width="7.375" style="39" customWidth="1"/>
    <col min="9158" max="9159" width="7.25" style="39" customWidth="1"/>
    <col min="9160" max="9160" width="6.875" style="39" customWidth="1"/>
    <col min="9161" max="9161" width="8.25" style="39" customWidth="1"/>
    <col min="9162" max="9162" width="7.375" style="39" customWidth="1"/>
    <col min="9163" max="9163" width="8.125" style="39" customWidth="1"/>
    <col min="9164" max="9164" width="6.625" style="39" customWidth="1"/>
    <col min="9165" max="9165" width="7.25" style="39" customWidth="1"/>
    <col min="9166" max="9166" width="7.75" style="39" customWidth="1"/>
    <col min="9167" max="9168" width="8.75" style="39" customWidth="1"/>
    <col min="9169" max="9169" width="7.75" style="39" customWidth="1"/>
    <col min="9170" max="9171" width="7.375" style="39" customWidth="1"/>
    <col min="9172" max="9190" width="8.375" style="39" customWidth="1"/>
    <col min="9191" max="9211" width="8.625" style="39" customWidth="1"/>
    <col min="9212" max="9212" width="8.125" style="39" customWidth="1"/>
    <col min="9213" max="9213" width="8.375" style="39" customWidth="1"/>
    <col min="9214" max="9214" width="8.625" style="39" customWidth="1"/>
    <col min="9215" max="9215" width="8.375" style="39" customWidth="1"/>
    <col min="9216" max="9220" width="8.625" style="39" customWidth="1"/>
    <col min="9221" max="9357" width="6.375" style="39"/>
    <col min="9358" max="9358" width="7.125" style="39" customWidth="1"/>
    <col min="9359" max="9359" width="10.125" style="39" customWidth="1"/>
    <col min="9360" max="9360" width="11.375" style="39" customWidth="1"/>
    <col min="9361" max="9369" width="10.125" style="39" customWidth="1"/>
    <col min="9370" max="9381" width="11.625" style="39" customWidth="1"/>
    <col min="9382" max="9404" width="6.375" style="39"/>
    <col min="9405" max="9405" width="7.125" style="39" customWidth="1"/>
    <col min="9406" max="9406" width="10.125" style="39" customWidth="1"/>
    <col min="9407" max="9407" width="11.375" style="39" customWidth="1"/>
    <col min="9408" max="9409" width="7" style="39" customWidth="1"/>
    <col min="9410" max="9410" width="6.25" style="39" customWidth="1"/>
    <col min="9411" max="9411" width="7" style="39" customWidth="1"/>
    <col min="9412" max="9412" width="6.625" style="39" customWidth="1"/>
    <col min="9413" max="9413" width="7.375" style="39" customWidth="1"/>
    <col min="9414" max="9415" width="7.25" style="39" customWidth="1"/>
    <col min="9416" max="9416" width="6.875" style="39" customWidth="1"/>
    <col min="9417" max="9417" width="8.25" style="39" customWidth="1"/>
    <col min="9418" max="9418" width="7.375" style="39" customWidth="1"/>
    <col min="9419" max="9419" width="8.125" style="39" customWidth="1"/>
    <col min="9420" max="9420" width="6.625" style="39" customWidth="1"/>
    <col min="9421" max="9421" width="7.25" style="39" customWidth="1"/>
    <col min="9422" max="9422" width="7.75" style="39" customWidth="1"/>
    <col min="9423" max="9424" width="8.75" style="39" customWidth="1"/>
    <col min="9425" max="9425" width="7.75" style="39" customWidth="1"/>
    <col min="9426" max="9427" width="7.375" style="39" customWidth="1"/>
    <col min="9428" max="9446" width="8.375" style="39" customWidth="1"/>
    <col min="9447" max="9467" width="8.625" style="39" customWidth="1"/>
    <col min="9468" max="9468" width="8.125" style="39" customWidth="1"/>
    <col min="9469" max="9469" width="8.375" style="39" customWidth="1"/>
    <col min="9470" max="9470" width="8.625" style="39" customWidth="1"/>
    <col min="9471" max="9471" width="8.375" style="39" customWidth="1"/>
    <col min="9472" max="9476" width="8.625" style="39" customWidth="1"/>
    <col min="9477" max="9613" width="6.375" style="39"/>
    <col min="9614" max="9614" width="7.125" style="39" customWidth="1"/>
    <col min="9615" max="9615" width="10.125" style="39" customWidth="1"/>
    <col min="9616" max="9616" width="11.375" style="39" customWidth="1"/>
    <col min="9617" max="9625" width="10.125" style="39" customWidth="1"/>
    <col min="9626" max="9637" width="11.625" style="39" customWidth="1"/>
    <col min="9638" max="9660" width="6.375" style="39"/>
    <col min="9661" max="9661" width="7.125" style="39" customWidth="1"/>
    <col min="9662" max="9662" width="10.125" style="39" customWidth="1"/>
    <col min="9663" max="9663" width="11.375" style="39" customWidth="1"/>
    <col min="9664" max="9665" width="7" style="39" customWidth="1"/>
    <col min="9666" max="9666" width="6.25" style="39" customWidth="1"/>
    <col min="9667" max="9667" width="7" style="39" customWidth="1"/>
    <col min="9668" max="9668" width="6.625" style="39" customWidth="1"/>
    <col min="9669" max="9669" width="7.375" style="39" customWidth="1"/>
    <col min="9670" max="9671" width="7.25" style="39" customWidth="1"/>
    <col min="9672" max="9672" width="6.875" style="39" customWidth="1"/>
    <col min="9673" max="9673" width="8.25" style="39" customWidth="1"/>
    <col min="9674" max="9674" width="7.375" style="39" customWidth="1"/>
    <col min="9675" max="9675" width="8.125" style="39" customWidth="1"/>
    <col min="9676" max="9676" width="6.625" style="39" customWidth="1"/>
    <col min="9677" max="9677" width="7.25" style="39" customWidth="1"/>
    <col min="9678" max="9678" width="7.75" style="39" customWidth="1"/>
    <col min="9679" max="9680" width="8.75" style="39" customWidth="1"/>
    <col min="9681" max="9681" width="7.75" style="39" customWidth="1"/>
    <col min="9682" max="9683" width="7.375" style="39" customWidth="1"/>
    <col min="9684" max="9702" width="8.375" style="39" customWidth="1"/>
    <col min="9703" max="9723" width="8.625" style="39" customWidth="1"/>
    <col min="9724" max="9724" width="8.125" style="39" customWidth="1"/>
    <col min="9725" max="9725" width="8.375" style="39" customWidth="1"/>
    <col min="9726" max="9726" width="8.625" style="39" customWidth="1"/>
    <col min="9727" max="9727" width="8.375" style="39" customWidth="1"/>
    <col min="9728" max="9732" width="8.625" style="39" customWidth="1"/>
    <col min="9733" max="9869" width="6.375" style="39"/>
    <col min="9870" max="9870" width="7.125" style="39" customWidth="1"/>
    <col min="9871" max="9871" width="10.125" style="39" customWidth="1"/>
    <col min="9872" max="9872" width="11.375" style="39" customWidth="1"/>
    <col min="9873" max="9881" width="10.125" style="39" customWidth="1"/>
    <col min="9882" max="9893" width="11.625" style="39" customWidth="1"/>
    <col min="9894" max="9916" width="6.375" style="39"/>
    <col min="9917" max="9917" width="7.125" style="39" customWidth="1"/>
    <col min="9918" max="9918" width="10.125" style="39" customWidth="1"/>
    <col min="9919" max="9919" width="11.375" style="39" customWidth="1"/>
    <col min="9920" max="9921" width="7" style="39" customWidth="1"/>
    <col min="9922" max="9922" width="6.25" style="39" customWidth="1"/>
    <col min="9923" max="9923" width="7" style="39" customWidth="1"/>
    <col min="9924" max="9924" width="6.625" style="39" customWidth="1"/>
    <col min="9925" max="9925" width="7.375" style="39" customWidth="1"/>
    <col min="9926" max="9927" width="7.25" style="39" customWidth="1"/>
    <col min="9928" max="9928" width="6.875" style="39" customWidth="1"/>
    <col min="9929" max="9929" width="8.25" style="39" customWidth="1"/>
    <col min="9930" max="9930" width="7.375" style="39" customWidth="1"/>
    <col min="9931" max="9931" width="8.125" style="39" customWidth="1"/>
    <col min="9932" max="9932" width="6.625" style="39" customWidth="1"/>
    <col min="9933" max="9933" width="7.25" style="39" customWidth="1"/>
    <col min="9934" max="9934" width="7.75" style="39" customWidth="1"/>
    <col min="9935" max="9936" width="8.75" style="39" customWidth="1"/>
    <col min="9937" max="9937" width="7.75" style="39" customWidth="1"/>
    <col min="9938" max="9939" width="7.375" style="39" customWidth="1"/>
    <col min="9940" max="9958" width="8.375" style="39" customWidth="1"/>
    <col min="9959" max="9979" width="8.625" style="39" customWidth="1"/>
    <col min="9980" max="9980" width="8.125" style="39" customWidth="1"/>
    <col min="9981" max="9981" width="8.375" style="39" customWidth="1"/>
    <col min="9982" max="9982" width="8.625" style="39" customWidth="1"/>
    <col min="9983" max="9983" width="8.375" style="39" customWidth="1"/>
    <col min="9984" max="9988" width="8.625" style="39" customWidth="1"/>
    <col min="9989" max="10125" width="6.375" style="39"/>
    <col min="10126" max="10126" width="7.125" style="39" customWidth="1"/>
    <col min="10127" max="10127" width="10.125" style="39" customWidth="1"/>
    <col min="10128" max="10128" width="11.375" style="39" customWidth="1"/>
    <col min="10129" max="10137" width="10.125" style="39" customWidth="1"/>
    <col min="10138" max="10149" width="11.625" style="39" customWidth="1"/>
    <col min="10150" max="10172" width="6.375" style="39"/>
    <col min="10173" max="10173" width="7.125" style="39" customWidth="1"/>
    <col min="10174" max="10174" width="10.125" style="39" customWidth="1"/>
    <col min="10175" max="10175" width="11.375" style="39" customWidth="1"/>
    <col min="10176" max="10177" width="7" style="39" customWidth="1"/>
    <col min="10178" max="10178" width="6.25" style="39" customWidth="1"/>
    <col min="10179" max="10179" width="7" style="39" customWidth="1"/>
    <col min="10180" max="10180" width="6.625" style="39" customWidth="1"/>
    <col min="10181" max="10181" width="7.375" style="39" customWidth="1"/>
    <col min="10182" max="10183" width="7.25" style="39" customWidth="1"/>
    <col min="10184" max="10184" width="6.875" style="39" customWidth="1"/>
    <col min="10185" max="10185" width="8.25" style="39" customWidth="1"/>
    <col min="10186" max="10186" width="7.375" style="39" customWidth="1"/>
    <col min="10187" max="10187" width="8.125" style="39" customWidth="1"/>
    <col min="10188" max="10188" width="6.625" style="39" customWidth="1"/>
    <col min="10189" max="10189" width="7.25" style="39" customWidth="1"/>
    <col min="10190" max="10190" width="7.75" style="39" customWidth="1"/>
    <col min="10191" max="10192" width="8.75" style="39" customWidth="1"/>
    <col min="10193" max="10193" width="7.75" style="39" customWidth="1"/>
    <col min="10194" max="10195" width="7.375" style="39" customWidth="1"/>
    <col min="10196" max="10214" width="8.375" style="39" customWidth="1"/>
    <col min="10215" max="10235" width="8.625" style="39" customWidth="1"/>
    <col min="10236" max="10236" width="8.125" style="39" customWidth="1"/>
    <col min="10237" max="10237" width="8.375" style="39" customWidth="1"/>
    <col min="10238" max="10238" width="8.625" style="39" customWidth="1"/>
    <col min="10239" max="10239" width="8.375" style="39" customWidth="1"/>
    <col min="10240" max="10244" width="8.625" style="39" customWidth="1"/>
    <col min="10245" max="10381" width="6.375" style="39"/>
    <col min="10382" max="10382" width="7.125" style="39" customWidth="1"/>
    <col min="10383" max="10383" width="10.125" style="39" customWidth="1"/>
    <col min="10384" max="10384" width="11.375" style="39" customWidth="1"/>
    <col min="10385" max="10393" width="10.125" style="39" customWidth="1"/>
    <col min="10394" max="10405" width="11.625" style="39" customWidth="1"/>
    <col min="10406" max="10428" width="6.375" style="39"/>
    <col min="10429" max="10429" width="7.125" style="39" customWidth="1"/>
    <col min="10430" max="10430" width="10.125" style="39" customWidth="1"/>
    <col min="10431" max="10431" width="11.375" style="39" customWidth="1"/>
    <col min="10432" max="10433" width="7" style="39" customWidth="1"/>
    <col min="10434" max="10434" width="6.25" style="39" customWidth="1"/>
    <col min="10435" max="10435" width="7" style="39" customWidth="1"/>
    <col min="10436" max="10436" width="6.625" style="39" customWidth="1"/>
    <col min="10437" max="10437" width="7.375" style="39" customWidth="1"/>
    <col min="10438" max="10439" width="7.25" style="39" customWidth="1"/>
    <col min="10440" max="10440" width="6.875" style="39" customWidth="1"/>
    <col min="10441" max="10441" width="8.25" style="39" customWidth="1"/>
    <col min="10442" max="10442" width="7.375" style="39" customWidth="1"/>
    <col min="10443" max="10443" width="8.125" style="39" customWidth="1"/>
    <col min="10444" max="10444" width="6.625" style="39" customWidth="1"/>
    <col min="10445" max="10445" width="7.25" style="39" customWidth="1"/>
    <col min="10446" max="10446" width="7.75" style="39" customWidth="1"/>
    <col min="10447" max="10448" width="8.75" style="39" customWidth="1"/>
    <col min="10449" max="10449" width="7.75" style="39" customWidth="1"/>
    <col min="10450" max="10451" width="7.375" style="39" customWidth="1"/>
    <col min="10452" max="10470" width="8.375" style="39" customWidth="1"/>
    <col min="10471" max="10491" width="8.625" style="39" customWidth="1"/>
    <col min="10492" max="10492" width="8.125" style="39" customWidth="1"/>
    <col min="10493" max="10493" width="8.375" style="39" customWidth="1"/>
    <col min="10494" max="10494" width="8.625" style="39" customWidth="1"/>
    <col min="10495" max="10495" width="8.375" style="39" customWidth="1"/>
    <col min="10496" max="10500" width="8.625" style="39" customWidth="1"/>
    <col min="10501" max="10637" width="6.375" style="39"/>
    <col min="10638" max="10638" width="7.125" style="39" customWidth="1"/>
    <col min="10639" max="10639" width="10.125" style="39" customWidth="1"/>
    <col min="10640" max="10640" width="11.375" style="39" customWidth="1"/>
    <col min="10641" max="10649" width="10.125" style="39" customWidth="1"/>
    <col min="10650" max="10661" width="11.625" style="39" customWidth="1"/>
    <col min="10662" max="10684" width="6.375" style="39"/>
    <col min="10685" max="10685" width="7.125" style="39" customWidth="1"/>
    <col min="10686" max="10686" width="10.125" style="39" customWidth="1"/>
    <col min="10687" max="10687" width="11.375" style="39" customWidth="1"/>
    <col min="10688" max="10689" width="7" style="39" customWidth="1"/>
    <col min="10690" max="10690" width="6.25" style="39" customWidth="1"/>
    <col min="10691" max="10691" width="7" style="39" customWidth="1"/>
    <col min="10692" max="10692" width="6.625" style="39" customWidth="1"/>
    <col min="10693" max="10693" width="7.375" style="39" customWidth="1"/>
    <col min="10694" max="10695" width="7.25" style="39" customWidth="1"/>
    <col min="10696" max="10696" width="6.875" style="39" customWidth="1"/>
    <col min="10697" max="10697" width="8.25" style="39" customWidth="1"/>
    <col min="10698" max="10698" width="7.375" style="39" customWidth="1"/>
    <col min="10699" max="10699" width="8.125" style="39" customWidth="1"/>
    <col min="10700" max="10700" width="6.625" style="39" customWidth="1"/>
    <col min="10701" max="10701" width="7.25" style="39" customWidth="1"/>
    <col min="10702" max="10702" width="7.75" style="39" customWidth="1"/>
    <col min="10703" max="10704" width="8.75" style="39" customWidth="1"/>
    <col min="10705" max="10705" width="7.75" style="39" customWidth="1"/>
    <col min="10706" max="10707" width="7.375" style="39" customWidth="1"/>
    <col min="10708" max="10726" width="8.375" style="39" customWidth="1"/>
    <col min="10727" max="10747" width="8.625" style="39" customWidth="1"/>
    <col min="10748" max="10748" width="8.125" style="39" customWidth="1"/>
    <col min="10749" max="10749" width="8.375" style="39" customWidth="1"/>
    <col min="10750" max="10750" width="8.625" style="39" customWidth="1"/>
    <col min="10751" max="10751" width="8.375" style="39" customWidth="1"/>
    <col min="10752" max="10756" width="8.625" style="39" customWidth="1"/>
    <col min="10757" max="10893" width="6.375" style="39"/>
    <col min="10894" max="10894" width="7.125" style="39" customWidth="1"/>
    <col min="10895" max="10895" width="10.125" style="39" customWidth="1"/>
    <col min="10896" max="10896" width="11.375" style="39" customWidth="1"/>
    <col min="10897" max="10905" width="10.125" style="39" customWidth="1"/>
    <col min="10906" max="10917" width="11.625" style="39" customWidth="1"/>
    <col min="10918" max="10940" width="6.375" style="39"/>
    <col min="10941" max="10941" width="7.125" style="39" customWidth="1"/>
    <col min="10942" max="10942" width="10.125" style="39" customWidth="1"/>
    <col min="10943" max="10943" width="11.375" style="39" customWidth="1"/>
    <col min="10944" max="10945" width="7" style="39" customWidth="1"/>
    <col min="10946" max="10946" width="6.25" style="39" customWidth="1"/>
    <col min="10947" max="10947" width="7" style="39" customWidth="1"/>
    <col min="10948" max="10948" width="6.625" style="39" customWidth="1"/>
    <col min="10949" max="10949" width="7.375" style="39" customWidth="1"/>
    <col min="10950" max="10951" width="7.25" style="39" customWidth="1"/>
    <col min="10952" max="10952" width="6.875" style="39" customWidth="1"/>
    <col min="10953" max="10953" width="8.25" style="39" customWidth="1"/>
    <col min="10954" max="10954" width="7.375" style="39" customWidth="1"/>
    <col min="10955" max="10955" width="8.125" style="39" customWidth="1"/>
    <col min="10956" max="10956" width="6.625" style="39" customWidth="1"/>
    <col min="10957" max="10957" width="7.25" style="39" customWidth="1"/>
    <col min="10958" max="10958" width="7.75" style="39" customWidth="1"/>
    <col min="10959" max="10960" width="8.75" style="39" customWidth="1"/>
    <col min="10961" max="10961" width="7.75" style="39" customWidth="1"/>
    <col min="10962" max="10963" width="7.375" style="39" customWidth="1"/>
    <col min="10964" max="10982" width="8.375" style="39" customWidth="1"/>
    <col min="10983" max="11003" width="8.625" style="39" customWidth="1"/>
    <col min="11004" max="11004" width="8.125" style="39" customWidth="1"/>
    <col min="11005" max="11005" width="8.375" style="39" customWidth="1"/>
    <col min="11006" max="11006" width="8.625" style="39" customWidth="1"/>
    <col min="11007" max="11007" width="8.375" style="39" customWidth="1"/>
    <col min="11008" max="11012" width="8.625" style="39" customWidth="1"/>
    <col min="11013" max="11149" width="6.375" style="39"/>
    <col min="11150" max="11150" width="7.125" style="39" customWidth="1"/>
    <col min="11151" max="11151" width="10.125" style="39" customWidth="1"/>
    <col min="11152" max="11152" width="11.375" style="39" customWidth="1"/>
    <col min="11153" max="11161" width="10.125" style="39" customWidth="1"/>
    <col min="11162" max="11173" width="11.625" style="39" customWidth="1"/>
    <col min="11174" max="11196" width="6.375" style="39"/>
    <col min="11197" max="11197" width="7.125" style="39" customWidth="1"/>
    <col min="11198" max="11198" width="10.125" style="39" customWidth="1"/>
    <col min="11199" max="11199" width="11.375" style="39" customWidth="1"/>
    <col min="11200" max="11201" width="7" style="39" customWidth="1"/>
    <col min="11202" max="11202" width="6.25" style="39" customWidth="1"/>
    <col min="11203" max="11203" width="7" style="39" customWidth="1"/>
    <col min="11204" max="11204" width="6.625" style="39" customWidth="1"/>
    <col min="11205" max="11205" width="7.375" style="39" customWidth="1"/>
    <col min="11206" max="11207" width="7.25" style="39" customWidth="1"/>
    <col min="11208" max="11208" width="6.875" style="39" customWidth="1"/>
    <col min="11209" max="11209" width="8.25" style="39" customWidth="1"/>
    <col min="11210" max="11210" width="7.375" style="39" customWidth="1"/>
    <col min="11211" max="11211" width="8.125" style="39" customWidth="1"/>
    <col min="11212" max="11212" width="6.625" style="39" customWidth="1"/>
    <col min="11213" max="11213" width="7.25" style="39" customWidth="1"/>
    <col min="11214" max="11214" width="7.75" style="39" customWidth="1"/>
    <col min="11215" max="11216" width="8.75" style="39" customWidth="1"/>
    <col min="11217" max="11217" width="7.75" style="39" customWidth="1"/>
    <col min="11218" max="11219" width="7.375" style="39" customWidth="1"/>
    <col min="11220" max="11238" width="8.375" style="39" customWidth="1"/>
    <col min="11239" max="11259" width="8.625" style="39" customWidth="1"/>
    <col min="11260" max="11260" width="8.125" style="39" customWidth="1"/>
    <col min="11261" max="11261" width="8.375" style="39" customWidth="1"/>
    <col min="11262" max="11262" width="8.625" style="39" customWidth="1"/>
    <col min="11263" max="11263" width="8.375" style="39" customWidth="1"/>
    <col min="11264" max="11268" width="8.625" style="39" customWidth="1"/>
    <col min="11269" max="11405" width="6.375" style="39"/>
    <col min="11406" max="11406" width="7.125" style="39" customWidth="1"/>
    <col min="11407" max="11407" width="10.125" style="39" customWidth="1"/>
    <col min="11408" max="11408" width="11.375" style="39" customWidth="1"/>
    <col min="11409" max="11417" width="10.125" style="39" customWidth="1"/>
    <col min="11418" max="11429" width="11.625" style="39" customWidth="1"/>
    <col min="11430" max="11452" width="6.375" style="39"/>
    <col min="11453" max="11453" width="7.125" style="39" customWidth="1"/>
    <col min="11454" max="11454" width="10.125" style="39" customWidth="1"/>
    <col min="11455" max="11455" width="11.375" style="39" customWidth="1"/>
    <col min="11456" max="11457" width="7" style="39" customWidth="1"/>
    <col min="11458" max="11458" width="6.25" style="39" customWidth="1"/>
    <col min="11459" max="11459" width="7" style="39" customWidth="1"/>
    <col min="11460" max="11460" width="6.625" style="39" customWidth="1"/>
    <col min="11461" max="11461" width="7.375" style="39" customWidth="1"/>
    <col min="11462" max="11463" width="7.25" style="39" customWidth="1"/>
    <col min="11464" max="11464" width="6.875" style="39" customWidth="1"/>
    <col min="11465" max="11465" width="8.25" style="39" customWidth="1"/>
    <col min="11466" max="11466" width="7.375" style="39" customWidth="1"/>
    <col min="11467" max="11467" width="8.125" style="39" customWidth="1"/>
    <col min="11468" max="11468" width="6.625" style="39" customWidth="1"/>
    <col min="11469" max="11469" width="7.25" style="39" customWidth="1"/>
    <col min="11470" max="11470" width="7.75" style="39" customWidth="1"/>
    <col min="11471" max="11472" width="8.75" style="39" customWidth="1"/>
    <col min="11473" max="11473" width="7.75" style="39" customWidth="1"/>
    <col min="11474" max="11475" width="7.375" style="39" customWidth="1"/>
    <col min="11476" max="11494" width="8.375" style="39" customWidth="1"/>
    <col min="11495" max="11515" width="8.625" style="39" customWidth="1"/>
    <col min="11516" max="11516" width="8.125" style="39" customWidth="1"/>
    <col min="11517" max="11517" width="8.375" style="39" customWidth="1"/>
    <col min="11518" max="11518" width="8.625" style="39" customWidth="1"/>
    <col min="11519" max="11519" width="8.375" style="39" customWidth="1"/>
    <col min="11520" max="11524" width="8.625" style="39" customWidth="1"/>
    <col min="11525" max="11661" width="6.375" style="39"/>
    <col min="11662" max="11662" width="7.125" style="39" customWidth="1"/>
    <col min="11663" max="11663" width="10.125" style="39" customWidth="1"/>
    <col min="11664" max="11664" width="11.375" style="39" customWidth="1"/>
    <col min="11665" max="11673" width="10.125" style="39" customWidth="1"/>
    <col min="11674" max="11685" width="11.625" style="39" customWidth="1"/>
    <col min="11686" max="11708" width="6.375" style="39"/>
    <col min="11709" max="11709" width="7.125" style="39" customWidth="1"/>
    <col min="11710" max="11710" width="10.125" style="39" customWidth="1"/>
    <col min="11711" max="11711" width="11.375" style="39" customWidth="1"/>
    <col min="11712" max="11713" width="7" style="39" customWidth="1"/>
    <col min="11714" max="11714" width="6.25" style="39" customWidth="1"/>
    <col min="11715" max="11715" width="7" style="39" customWidth="1"/>
    <col min="11716" max="11716" width="6.625" style="39" customWidth="1"/>
    <col min="11717" max="11717" width="7.375" style="39" customWidth="1"/>
    <col min="11718" max="11719" width="7.25" style="39" customWidth="1"/>
    <col min="11720" max="11720" width="6.875" style="39" customWidth="1"/>
    <col min="11721" max="11721" width="8.25" style="39" customWidth="1"/>
    <col min="11722" max="11722" width="7.375" style="39" customWidth="1"/>
    <col min="11723" max="11723" width="8.125" style="39" customWidth="1"/>
    <col min="11724" max="11724" width="6.625" style="39" customWidth="1"/>
    <col min="11725" max="11725" width="7.25" style="39" customWidth="1"/>
    <col min="11726" max="11726" width="7.75" style="39" customWidth="1"/>
    <col min="11727" max="11728" width="8.75" style="39" customWidth="1"/>
    <col min="11729" max="11729" width="7.75" style="39" customWidth="1"/>
    <col min="11730" max="11731" width="7.375" style="39" customWidth="1"/>
    <col min="11732" max="11750" width="8.375" style="39" customWidth="1"/>
    <col min="11751" max="11771" width="8.625" style="39" customWidth="1"/>
    <col min="11772" max="11772" width="8.125" style="39" customWidth="1"/>
    <col min="11773" max="11773" width="8.375" style="39" customWidth="1"/>
    <col min="11774" max="11774" width="8.625" style="39" customWidth="1"/>
    <col min="11775" max="11775" width="8.375" style="39" customWidth="1"/>
    <col min="11776" max="11780" width="8.625" style="39" customWidth="1"/>
    <col min="11781" max="11917" width="6.375" style="39"/>
    <col min="11918" max="11918" width="7.125" style="39" customWidth="1"/>
    <col min="11919" max="11919" width="10.125" style="39" customWidth="1"/>
    <col min="11920" max="11920" width="11.375" style="39" customWidth="1"/>
    <col min="11921" max="11929" width="10.125" style="39" customWidth="1"/>
    <col min="11930" max="11941" width="11.625" style="39" customWidth="1"/>
    <col min="11942" max="11964" width="6.375" style="39"/>
    <col min="11965" max="11965" width="7.125" style="39" customWidth="1"/>
    <col min="11966" max="11966" width="10.125" style="39" customWidth="1"/>
    <col min="11967" max="11967" width="11.375" style="39" customWidth="1"/>
    <col min="11968" max="11969" width="7" style="39" customWidth="1"/>
    <col min="11970" max="11970" width="6.25" style="39" customWidth="1"/>
    <col min="11971" max="11971" width="7" style="39" customWidth="1"/>
    <col min="11972" max="11972" width="6.625" style="39" customWidth="1"/>
    <col min="11973" max="11973" width="7.375" style="39" customWidth="1"/>
    <col min="11974" max="11975" width="7.25" style="39" customWidth="1"/>
    <col min="11976" max="11976" width="6.875" style="39" customWidth="1"/>
    <col min="11977" max="11977" width="8.25" style="39" customWidth="1"/>
    <col min="11978" max="11978" width="7.375" style="39" customWidth="1"/>
    <col min="11979" max="11979" width="8.125" style="39" customWidth="1"/>
    <col min="11980" max="11980" width="6.625" style="39" customWidth="1"/>
    <col min="11981" max="11981" width="7.25" style="39" customWidth="1"/>
    <col min="11982" max="11982" width="7.75" style="39" customWidth="1"/>
    <col min="11983" max="11984" width="8.75" style="39" customWidth="1"/>
    <col min="11985" max="11985" width="7.75" style="39" customWidth="1"/>
    <col min="11986" max="11987" width="7.375" style="39" customWidth="1"/>
    <col min="11988" max="12006" width="8.375" style="39" customWidth="1"/>
    <col min="12007" max="12027" width="8.625" style="39" customWidth="1"/>
    <col min="12028" max="12028" width="8.125" style="39" customWidth="1"/>
    <col min="12029" max="12029" width="8.375" style="39" customWidth="1"/>
    <col min="12030" max="12030" width="8.625" style="39" customWidth="1"/>
    <col min="12031" max="12031" width="8.375" style="39" customWidth="1"/>
    <col min="12032" max="12036" width="8.625" style="39" customWidth="1"/>
    <col min="12037" max="12173" width="6.375" style="39"/>
    <col min="12174" max="12174" width="7.125" style="39" customWidth="1"/>
    <col min="12175" max="12175" width="10.125" style="39" customWidth="1"/>
    <col min="12176" max="12176" width="11.375" style="39" customWidth="1"/>
    <col min="12177" max="12185" width="10.125" style="39" customWidth="1"/>
    <col min="12186" max="12197" width="11.625" style="39" customWidth="1"/>
    <col min="12198" max="12220" width="6.375" style="39"/>
    <col min="12221" max="12221" width="7.125" style="39" customWidth="1"/>
    <col min="12222" max="12222" width="10.125" style="39" customWidth="1"/>
    <col min="12223" max="12223" width="11.375" style="39" customWidth="1"/>
    <col min="12224" max="12225" width="7" style="39" customWidth="1"/>
    <col min="12226" max="12226" width="6.25" style="39" customWidth="1"/>
    <col min="12227" max="12227" width="7" style="39" customWidth="1"/>
    <col min="12228" max="12228" width="6.625" style="39" customWidth="1"/>
    <col min="12229" max="12229" width="7.375" style="39" customWidth="1"/>
    <col min="12230" max="12231" width="7.25" style="39" customWidth="1"/>
    <col min="12232" max="12232" width="6.875" style="39" customWidth="1"/>
    <col min="12233" max="12233" width="8.25" style="39" customWidth="1"/>
    <col min="12234" max="12234" width="7.375" style="39" customWidth="1"/>
    <col min="12235" max="12235" width="8.125" style="39" customWidth="1"/>
    <col min="12236" max="12236" width="6.625" style="39" customWidth="1"/>
    <col min="12237" max="12237" width="7.25" style="39" customWidth="1"/>
    <col min="12238" max="12238" width="7.75" style="39" customWidth="1"/>
    <col min="12239" max="12240" width="8.75" style="39" customWidth="1"/>
    <col min="12241" max="12241" width="7.75" style="39" customWidth="1"/>
    <col min="12242" max="12243" width="7.375" style="39" customWidth="1"/>
    <col min="12244" max="12262" width="8.375" style="39" customWidth="1"/>
    <col min="12263" max="12283" width="8.625" style="39" customWidth="1"/>
    <col min="12284" max="12284" width="8.125" style="39" customWidth="1"/>
    <col min="12285" max="12285" width="8.375" style="39" customWidth="1"/>
    <col min="12286" max="12286" width="8.625" style="39" customWidth="1"/>
    <col min="12287" max="12287" width="8.375" style="39" customWidth="1"/>
    <col min="12288" max="12292" width="8.625" style="39" customWidth="1"/>
    <col min="12293" max="12429" width="6.375" style="39"/>
    <col min="12430" max="12430" width="7.125" style="39" customWidth="1"/>
    <col min="12431" max="12431" width="10.125" style="39" customWidth="1"/>
    <col min="12432" max="12432" width="11.375" style="39" customWidth="1"/>
    <col min="12433" max="12441" width="10.125" style="39" customWidth="1"/>
    <col min="12442" max="12453" width="11.625" style="39" customWidth="1"/>
    <col min="12454" max="12476" width="6.375" style="39"/>
    <col min="12477" max="12477" width="7.125" style="39" customWidth="1"/>
    <col min="12478" max="12478" width="10.125" style="39" customWidth="1"/>
    <col min="12479" max="12479" width="11.375" style="39" customWidth="1"/>
    <col min="12480" max="12481" width="7" style="39" customWidth="1"/>
    <col min="12482" max="12482" width="6.25" style="39" customWidth="1"/>
    <col min="12483" max="12483" width="7" style="39" customWidth="1"/>
    <col min="12484" max="12484" width="6.625" style="39" customWidth="1"/>
    <col min="12485" max="12485" width="7.375" style="39" customWidth="1"/>
    <col min="12486" max="12487" width="7.25" style="39" customWidth="1"/>
    <col min="12488" max="12488" width="6.875" style="39" customWidth="1"/>
    <col min="12489" max="12489" width="8.25" style="39" customWidth="1"/>
    <col min="12490" max="12490" width="7.375" style="39" customWidth="1"/>
    <col min="12491" max="12491" width="8.125" style="39" customWidth="1"/>
    <col min="12492" max="12492" width="6.625" style="39" customWidth="1"/>
    <col min="12493" max="12493" width="7.25" style="39" customWidth="1"/>
    <col min="12494" max="12494" width="7.75" style="39" customWidth="1"/>
    <col min="12495" max="12496" width="8.75" style="39" customWidth="1"/>
    <col min="12497" max="12497" width="7.75" style="39" customWidth="1"/>
    <col min="12498" max="12499" width="7.375" style="39" customWidth="1"/>
    <col min="12500" max="12518" width="8.375" style="39" customWidth="1"/>
    <col min="12519" max="12539" width="8.625" style="39" customWidth="1"/>
    <col min="12540" max="12540" width="8.125" style="39" customWidth="1"/>
    <col min="12541" max="12541" width="8.375" style="39" customWidth="1"/>
    <col min="12542" max="12542" width="8.625" style="39" customWidth="1"/>
    <col min="12543" max="12543" width="8.375" style="39" customWidth="1"/>
    <col min="12544" max="12548" width="8.625" style="39" customWidth="1"/>
    <col min="12549" max="12685" width="6.375" style="39"/>
    <col min="12686" max="12686" width="7.125" style="39" customWidth="1"/>
    <col min="12687" max="12687" width="10.125" style="39" customWidth="1"/>
    <col min="12688" max="12688" width="11.375" style="39" customWidth="1"/>
    <col min="12689" max="12697" width="10.125" style="39" customWidth="1"/>
    <col min="12698" max="12709" width="11.625" style="39" customWidth="1"/>
    <col min="12710" max="12732" width="6.375" style="39"/>
    <col min="12733" max="12733" width="7.125" style="39" customWidth="1"/>
    <col min="12734" max="12734" width="10.125" style="39" customWidth="1"/>
    <col min="12735" max="12735" width="11.375" style="39" customWidth="1"/>
    <col min="12736" max="12737" width="7" style="39" customWidth="1"/>
    <col min="12738" max="12738" width="6.25" style="39" customWidth="1"/>
    <col min="12739" max="12739" width="7" style="39" customWidth="1"/>
    <col min="12740" max="12740" width="6.625" style="39" customWidth="1"/>
    <col min="12741" max="12741" width="7.375" style="39" customWidth="1"/>
    <col min="12742" max="12743" width="7.25" style="39" customWidth="1"/>
    <col min="12744" max="12744" width="6.875" style="39" customWidth="1"/>
    <col min="12745" max="12745" width="8.25" style="39" customWidth="1"/>
    <col min="12746" max="12746" width="7.375" style="39" customWidth="1"/>
    <col min="12747" max="12747" width="8.125" style="39" customWidth="1"/>
    <col min="12748" max="12748" width="6.625" style="39" customWidth="1"/>
    <col min="12749" max="12749" width="7.25" style="39" customWidth="1"/>
    <col min="12750" max="12750" width="7.75" style="39" customWidth="1"/>
    <col min="12751" max="12752" width="8.75" style="39" customWidth="1"/>
    <col min="12753" max="12753" width="7.75" style="39" customWidth="1"/>
    <col min="12754" max="12755" width="7.375" style="39" customWidth="1"/>
    <col min="12756" max="12774" width="8.375" style="39" customWidth="1"/>
    <col min="12775" max="12795" width="8.625" style="39" customWidth="1"/>
    <col min="12796" max="12796" width="8.125" style="39" customWidth="1"/>
    <col min="12797" max="12797" width="8.375" style="39" customWidth="1"/>
    <col min="12798" max="12798" width="8.625" style="39" customWidth="1"/>
    <col min="12799" max="12799" width="8.375" style="39" customWidth="1"/>
    <col min="12800" max="12804" width="8.625" style="39" customWidth="1"/>
    <col min="12805" max="12941" width="6.375" style="39"/>
    <col min="12942" max="12942" width="7.125" style="39" customWidth="1"/>
    <col min="12943" max="12943" width="10.125" style="39" customWidth="1"/>
    <col min="12944" max="12944" width="11.375" style="39" customWidth="1"/>
    <col min="12945" max="12953" width="10.125" style="39" customWidth="1"/>
    <col min="12954" max="12965" width="11.625" style="39" customWidth="1"/>
    <col min="12966" max="12988" width="6.375" style="39"/>
    <col min="12989" max="12989" width="7.125" style="39" customWidth="1"/>
    <col min="12990" max="12990" width="10.125" style="39" customWidth="1"/>
    <col min="12991" max="12991" width="11.375" style="39" customWidth="1"/>
    <col min="12992" max="12993" width="7" style="39" customWidth="1"/>
    <col min="12994" max="12994" width="6.25" style="39" customWidth="1"/>
    <col min="12995" max="12995" width="7" style="39" customWidth="1"/>
    <col min="12996" max="12996" width="6.625" style="39" customWidth="1"/>
    <col min="12997" max="12997" width="7.375" style="39" customWidth="1"/>
    <col min="12998" max="12999" width="7.25" style="39" customWidth="1"/>
    <col min="13000" max="13000" width="6.875" style="39" customWidth="1"/>
    <col min="13001" max="13001" width="8.25" style="39" customWidth="1"/>
    <col min="13002" max="13002" width="7.375" style="39" customWidth="1"/>
    <col min="13003" max="13003" width="8.125" style="39" customWidth="1"/>
    <col min="13004" max="13004" width="6.625" style="39" customWidth="1"/>
    <col min="13005" max="13005" width="7.25" style="39" customWidth="1"/>
    <col min="13006" max="13006" width="7.75" style="39" customWidth="1"/>
    <col min="13007" max="13008" width="8.75" style="39" customWidth="1"/>
    <col min="13009" max="13009" width="7.75" style="39" customWidth="1"/>
    <col min="13010" max="13011" width="7.375" style="39" customWidth="1"/>
    <col min="13012" max="13030" width="8.375" style="39" customWidth="1"/>
    <col min="13031" max="13051" width="8.625" style="39" customWidth="1"/>
    <col min="13052" max="13052" width="8.125" style="39" customWidth="1"/>
    <col min="13053" max="13053" width="8.375" style="39" customWidth="1"/>
    <col min="13054" max="13054" width="8.625" style="39" customWidth="1"/>
    <col min="13055" max="13055" width="8.375" style="39" customWidth="1"/>
    <col min="13056" max="13060" width="8.625" style="39" customWidth="1"/>
    <col min="13061" max="13197" width="6.375" style="39"/>
    <col min="13198" max="13198" width="7.125" style="39" customWidth="1"/>
    <col min="13199" max="13199" width="10.125" style="39" customWidth="1"/>
    <col min="13200" max="13200" width="11.375" style="39" customWidth="1"/>
    <col min="13201" max="13209" width="10.125" style="39" customWidth="1"/>
    <col min="13210" max="13221" width="11.625" style="39" customWidth="1"/>
    <col min="13222" max="13244" width="6.375" style="39"/>
    <col min="13245" max="13245" width="7.125" style="39" customWidth="1"/>
    <col min="13246" max="13246" width="10.125" style="39" customWidth="1"/>
    <col min="13247" max="13247" width="11.375" style="39" customWidth="1"/>
    <col min="13248" max="13249" width="7" style="39" customWidth="1"/>
    <col min="13250" max="13250" width="6.25" style="39" customWidth="1"/>
    <col min="13251" max="13251" width="7" style="39" customWidth="1"/>
    <col min="13252" max="13252" width="6.625" style="39" customWidth="1"/>
    <col min="13253" max="13253" width="7.375" style="39" customWidth="1"/>
    <col min="13254" max="13255" width="7.25" style="39" customWidth="1"/>
    <col min="13256" max="13256" width="6.875" style="39" customWidth="1"/>
    <col min="13257" max="13257" width="8.25" style="39" customWidth="1"/>
    <col min="13258" max="13258" width="7.375" style="39" customWidth="1"/>
    <col min="13259" max="13259" width="8.125" style="39" customWidth="1"/>
    <col min="13260" max="13260" width="6.625" style="39" customWidth="1"/>
    <col min="13261" max="13261" width="7.25" style="39" customWidth="1"/>
    <col min="13262" max="13262" width="7.75" style="39" customWidth="1"/>
    <col min="13263" max="13264" width="8.75" style="39" customWidth="1"/>
    <col min="13265" max="13265" width="7.75" style="39" customWidth="1"/>
    <col min="13266" max="13267" width="7.375" style="39" customWidth="1"/>
    <col min="13268" max="13286" width="8.375" style="39" customWidth="1"/>
    <col min="13287" max="13307" width="8.625" style="39" customWidth="1"/>
    <col min="13308" max="13308" width="8.125" style="39" customWidth="1"/>
    <col min="13309" max="13309" width="8.375" style="39" customWidth="1"/>
    <col min="13310" max="13310" width="8.625" style="39" customWidth="1"/>
    <col min="13311" max="13311" width="8.375" style="39" customWidth="1"/>
    <col min="13312" max="13316" width="8.625" style="39" customWidth="1"/>
    <col min="13317" max="13453" width="6.375" style="39"/>
    <col min="13454" max="13454" width="7.125" style="39" customWidth="1"/>
    <col min="13455" max="13455" width="10.125" style="39" customWidth="1"/>
    <col min="13456" max="13456" width="11.375" style="39" customWidth="1"/>
    <col min="13457" max="13465" width="10.125" style="39" customWidth="1"/>
    <col min="13466" max="13477" width="11.625" style="39" customWidth="1"/>
    <col min="13478" max="13500" width="6.375" style="39"/>
    <col min="13501" max="13501" width="7.125" style="39" customWidth="1"/>
    <col min="13502" max="13502" width="10.125" style="39" customWidth="1"/>
    <col min="13503" max="13503" width="11.375" style="39" customWidth="1"/>
    <col min="13504" max="13505" width="7" style="39" customWidth="1"/>
    <col min="13506" max="13506" width="6.25" style="39" customWidth="1"/>
    <col min="13507" max="13507" width="7" style="39" customWidth="1"/>
    <col min="13508" max="13508" width="6.625" style="39" customWidth="1"/>
    <col min="13509" max="13509" width="7.375" style="39" customWidth="1"/>
    <col min="13510" max="13511" width="7.25" style="39" customWidth="1"/>
    <col min="13512" max="13512" width="6.875" style="39" customWidth="1"/>
    <col min="13513" max="13513" width="8.25" style="39" customWidth="1"/>
    <col min="13514" max="13514" width="7.375" style="39" customWidth="1"/>
    <col min="13515" max="13515" width="8.125" style="39" customWidth="1"/>
    <col min="13516" max="13516" width="6.625" style="39" customWidth="1"/>
    <col min="13517" max="13517" width="7.25" style="39" customWidth="1"/>
    <col min="13518" max="13518" width="7.75" style="39" customWidth="1"/>
    <col min="13519" max="13520" width="8.75" style="39" customWidth="1"/>
    <col min="13521" max="13521" width="7.75" style="39" customWidth="1"/>
    <col min="13522" max="13523" width="7.375" style="39" customWidth="1"/>
    <col min="13524" max="13542" width="8.375" style="39" customWidth="1"/>
    <col min="13543" max="13563" width="8.625" style="39" customWidth="1"/>
    <col min="13564" max="13564" width="8.125" style="39" customWidth="1"/>
    <col min="13565" max="13565" width="8.375" style="39" customWidth="1"/>
    <col min="13566" max="13566" width="8.625" style="39" customWidth="1"/>
    <col min="13567" max="13567" width="8.375" style="39" customWidth="1"/>
    <col min="13568" max="13572" width="8.625" style="39" customWidth="1"/>
    <col min="13573" max="13709" width="6.375" style="39"/>
    <col min="13710" max="13710" width="7.125" style="39" customWidth="1"/>
    <col min="13711" max="13711" width="10.125" style="39" customWidth="1"/>
    <col min="13712" max="13712" width="11.375" style="39" customWidth="1"/>
    <col min="13713" max="13721" width="10.125" style="39" customWidth="1"/>
    <col min="13722" max="13733" width="11.625" style="39" customWidth="1"/>
    <col min="13734" max="13756" width="6.375" style="39"/>
    <col min="13757" max="13757" width="7.125" style="39" customWidth="1"/>
    <col min="13758" max="13758" width="10.125" style="39" customWidth="1"/>
    <col min="13759" max="13759" width="11.375" style="39" customWidth="1"/>
    <col min="13760" max="13761" width="7" style="39" customWidth="1"/>
    <col min="13762" max="13762" width="6.25" style="39" customWidth="1"/>
    <col min="13763" max="13763" width="7" style="39" customWidth="1"/>
    <col min="13764" max="13764" width="6.625" style="39" customWidth="1"/>
    <col min="13765" max="13765" width="7.375" style="39" customWidth="1"/>
    <col min="13766" max="13767" width="7.25" style="39" customWidth="1"/>
    <col min="13768" max="13768" width="6.875" style="39" customWidth="1"/>
    <col min="13769" max="13769" width="8.25" style="39" customWidth="1"/>
    <col min="13770" max="13770" width="7.375" style="39" customWidth="1"/>
    <col min="13771" max="13771" width="8.125" style="39" customWidth="1"/>
    <col min="13772" max="13772" width="6.625" style="39" customWidth="1"/>
    <col min="13773" max="13773" width="7.25" style="39" customWidth="1"/>
    <col min="13774" max="13774" width="7.75" style="39" customWidth="1"/>
    <col min="13775" max="13776" width="8.75" style="39" customWidth="1"/>
    <col min="13777" max="13777" width="7.75" style="39" customWidth="1"/>
    <col min="13778" max="13779" width="7.375" style="39" customWidth="1"/>
    <col min="13780" max="13798" width="8.375" style="39" customWidth="1"/>
    <col min="13799" max="13819" width="8.625" style="39" customWidth="1"/>
    <col min="13820" max="13820" width="8.125" style="39" customWidth="1"/>
    <col min="13821" max="13821" width="8.375" style="39" customWidth="1"/>
    <col min="13822" max="13822" width="8.625" style="39" customWidth="1"/>
    <col min="13823" max="13823" width="8.375" style="39" customWidth="1"/>
    <col min="13824" max="13828" width="8.625" style="39" customWidth="1"/>
    <col min="13829" max="13965" width="6.375" style="39"/>
    <col min="13966" max="13966" width="7.125" style="39" customWidth="1"/>
    <col min="13967" max="13967" width="10.125" style="39" customWidth="1"/>
    <col min="13968" max="13968" width="11.375" style="39" customWidth="1"/>
    <col min="13969" max="13977" width="10.125" style="39" customWidth="1"/>
    <col min="13978" max="13989" width="11.625" style="39" customWidth="1"/>
    <col min="13990" max="14012" width="6.375" style="39"/>
    <col min="14013" max="14013" width="7.125" style="39" customWidth="1"/>
    <col min="14014" max="14014" width="10.125" style="39" customWidth="1"/>
    <col min="14015" max="14015" width="11.375" style="39" customWidth="1"/>
    <col min="14016" max="14017" width="7" style="39" customWidth="1"/>
    <col min="14018" max="14018" width="6.25" style="39" customWidth="1"/>
    <col min="14019" max="14019" width="7" style="39" customWidth="1"/>
    <col min="14020" max="14020" width="6.625" style="39" customWidth="1"/>
    <col min="14021" max="14021" width="7.375" style="39" customWidth="1"/>
    <col min="14022" max="14023" width="7.25" style="39" customWidth="1"/>
    <col min="14024" max="14024" width="6.875" style="39" customWidth="1"/>
    <col min="14025" max="14025" width="8.25" style="39" customWidth="1"/>
    <col min="14026" max="14026" width="7.375" style="39" customWidth="1"/>
    <col min="14027" max="14027" width="8.125" style="39" customWidth="1"/>
    <col min="14028" max="14028" width="6.625" style="39" customWidth="1"/>
    <col min="14029" max="14029" width="7.25" style="39" customWidth="1"/>
    <col min="14030" max="14030" width="7.75" style="39" customWidth="1"/>
    <col min="14031" max="14032" width="8.75" style="39" customWidth="1"/>
    <col min="14033" max="14033" width="7.75" style="39" customWidth="1"/>
    <col min="14034" max="14035" width="7.375" style="39" customWidth="1"/>
    <col min="14036" max="14054" width="8.375" style="39" customWidth="1"/>
    <col min="14055" max="14075" width="8.625" style="39" customWidth="1"/>
    <col min="14076" max="14076" width="8.125" style="39" customWidth="1"/>
    <col min="14077" max="14077" width="8.375" style="39" customWidth="1"/>
    <col min="14078" max="14078" width="8.625" style="39" customWidth="1"/>
    <col min="14079" max="14079" width="8.375" style="39" customWidth="1"/>
    <col min="14080" max="14084" width="8.625" style="39" customWidth="1"/>
    <col min="14085" max="14221" width="6.375" style="39"/>
    <col min="14222" max="14222" width="7.125" style="39" customWidth="1"/>
    <col min="14223" max="14223" width="10.125" style="39" customWidth="1"/>
    <col min="14224" max="14224" width="11.375" style="39" customWidth="1"/>
    <col min="14225" max="14233" width="10.125" style="39" customWidth="1"/>
    <col min="14234" max="14245" width="11.625" style="39" customWidth="1"/>
    <col min="14246" max="14268" width="6.375" style="39"/>
    <col min="14269" max="14269" width="7.125" style="39" customWidth="1"/>
    <col min="14270" max="14270" width="10.125" style="39" customWidth="1"/>
    <col min="14271" max="14271" width="11.375" style="39" customWidth="1"/>
    <col min="14272" max="14273" width="7" style="39" customWidth="1"/>
    <col min="14274" max="14274" width="6.25" style="39" customWidth="1"/>
    <col min="14275" max="14275" width="7" style="39" customWidth="1"/>
    <col min="14276" max="14276" width="6.625" style="39" customWidth="1"/>
    <col min="14277" max="14277" width="7.375" style="39" customWidth="1"/>
    <col min="14278" max="14279" width="7.25" style="39" customWidth="1"/>
    <col min="14280" max="14280" width="6.875" style="39" customWidth="1"/>
    <col min="14281" max="14281" width="8.25" style="39" customWidth="1"/>
    <col min="14282" max="14282" width="7.375" style="39" customWidth="1"/>
    <col min="14283" max="14283" width="8.125" style="39" customWidth="1"/>
    <col min="14284" max="14284" width="6.625" style="39" customWidth="1"/>
    <col min="14285" max="14285" width="7.25" style="39" customWidth="1"/>
    <col min="14286" max="14286" width="7.75" style="39" customWidth="1"/>
    <col min="14287" max="14288" width="8.75" style="39" customWidth="1"/>
    <col min="14289" max="14289" width="7.75" style="39" customWidth="1"/>
    <col min="14290" max="14291" width="7.375" style="39" customWidth="1"/>
    <col min="14292" max="14310" width="8.375" style="39" customWidth="1"/>
    <col min="14311" max="14331" width="8.625" style="39" customWidth="1"/>
    <col min="14332" max="14332" width="8.125" style="39" customWidth="1"/>
    <col min="14333" max="14333" width="8.375" style="39" customWidth="1"/>
    <col min="14334" max="14334" width="8.625" style="39" customWidth="1"/>
    <col min="14335" max="14335" width="8.375" style="39" customWidth="1"/>
    <col min="14336" max="14340" width="8.625" style="39" customWidth="1"/>
    <col min="14341" max="14477" width="6.375" style="39"/>
    <col min="14478" max="14478" width="7.125" style="39" customWidth="1"/>
    <col min="14479" max="14479" width="10.125" style="39" customWidth="1"/>
    <col min="14480" max="14480" width="11.375" style="39" customWidth="1"/>
    <col min="14481" max="14489" width="10.125" style="39" customWidth="1"/>
    <col min="14490" max="14501" width="11.625" style="39" customWidth="1"/>
    <col min="14502" max="14524" width="6.375" style="39"/>
    <col min="14525" max="14525" width="7.125" style="39" customWidth="1"/>
    <col min="14526" max="14526" width="10.125" style="39" customWidth="1"/>
    <col min="14527" max="14527" width="11.375" style="39" customWidth="1"/>
    <col min="14528" max="14529" width="7" style="39" customWidth="1"/>
    <col min="14530" max="14530" width="6.25" style="39" customWidth="1"/>
    <col min="14531" max="14531" width="7" style="39" customWidth="1"/>
    <col min="14532" max="14532" width="6.625" style="39" customWidth="1"/>
    <col min="14533" max="14533" width="7.375" style="39" customWidth="1"/>
    <col min="14534" max="14535" width="7.25" style="39" customWidth="1"/>
    <col min="14536" max="14536" width="6.875" style="39" customWidth="1"/>
    <col min="14537" max="14537" width="8.25" style="39" customWidth="1"/>
    <col min="14538" max="14538" width="7.375" style="39" customWidth="1"/>
    <col min="14539" max="14539" width="8.125" style="39" customWidth="1"/>
    <col min="14540" max="14540" width="6.625" style="39" customWidth="1"/>
    <col min="14541" max="14541" width="7.25" style="39" customWidth="1"/>
    <col min="14542" max="14542" width="7.75" style="39" customWidth="1"/>
    <col min="14543" max="14544" width="8.75" style="39" customWidth="1"/>
    <col min="14545" max="14545" width="7.75" style="39" customWidth="1"/>
    <col min="14546" max="14547" width="7.375" style="39" customWidth="1"/>
    <col min="14548" max="14566" width="8.375" style="39" customWidth="1"/>
    <col min="14567" max="14587" width="8.625" style="39" customWidth="1"/>
    <col min="14588" max="14588" width="8.125" style="39" customWidth="1"/>
    <col min="14589" max="14589" width="8.375" style="39" customWidth="1"/>
    <col min="14590" max="14590" width="8.625" style="39" customWidth="1"/>
    <col min="14591" max="14591" width="8.375" style="39" customWidth="1"/>
    <col min="14592" max="14596" width="8.625" style="39" customWidth="1"/>
    <col min="14597" max="14733" width="6.375" style="39"/>
    <col min="14734" max="14734" width="7.125" style="39" customWidth="1"/>
    <col min="14735" max="14735" width="10.125" style="39" customWidth="1"/>
    <col min="14736" max="14736" width="11.375" style="39" customWidth="1"/>
    <col min="14737" max="14745" width="10.125" style="39" customWidth="1"/>
    <col min="14746" max="14757" width="11.625" style="39" customWidth="1"/>
    <col min="14758" max="14780" width="6.375" style="39"/>
    <col min="14781" max="14781" width="7.125" style="39" customWidth="1"/>
    <col min="14782" max="14782" width="10.125" style="39" customWidth="1"/>
    <col min="14783" max="14783" width="11.375" style="39" customWidth="1"/>
    <col min="14784" max="14785" width="7" style="39" customWidth="1"/>
    <col min="14786" max="14786" width="6.25" style="39" customWidth="1"/>
    <col min="14787" max="14787" width="7" style="39" customWidth="1"/>
    <col min="14788" max="14788" width="6.625" style="39" customWidth="1"/>
    <col min="14789" max="14789" width="7.375" style="39" customWidth="1"/>
    <col min="14790" max="14791" width="7.25" style="39" customWidth="1"/>
    <col min="14792" max="14792" width="6.875" style="39" customWidth="1"/>
    <col min="14793" max="14793" width="8.25" style="39" customWidth="1"/>
    <col min="14794" max="14794" width="7.375" style="39" customWidth="1"/>
    <col min="14795" max="14795" width="8.125" style="39" customWidth="1"/>
    <col min="14796" max="14796" width="6.625" style="39" customWidth="1"/>
    <col min="14797" max="14797" width="7.25" style="39" customWidth="1"/>
    <col min="14798" max="14798" width="7.75" style="39" customWidth="1"/>
    <col min="14799" max="14800" width="8.75" style="39" customWidth="1"/>
    <col min="14801" max="14801" width="7.75" style="39" customWidth="1"/>
    <col min="14802" max="14803" width="7.375" style="39" customWidth="1"/>
    <col min="14804" max="14822" width="8.375" style="39" customWidth="1"/>
    <col min="14823" max="14843" width="8.625" style="39" customWidth="1"/>
    <col min="14844" max="14844" width="8.125" style="39" customWidth="1"/>
    <col min="14845" max="14845" width="8.375" style="39" customWidth="1"/>
    <col min="14846" max="14846" width="8.625" style="39" customWidth="1"/>
    <col min="14847" max="14847" width="8.375" style="39" customWidth="1"/>
    <col min="14848" max="14852" width="8.625" style="39" customWidth="1"/>
    <col min="14853" max="14989" width="6.375" style="39"/>
    <col min="14990" max="14990" width="7.125" style="39" customWidth="1"/>
    <col min="14991" max="14991" width="10.125" style="39" customWidth="1"/>
    <col min="14992" max="14992" width="11.375" style="39" customWidth="1"/>
    <col min="14993" max="15001" width="10.125" style="39" customWidth="1"/>
    <col min="15002" max="15013" width="11.625" style="39" customWidth="1"/>
    <col min="15014" max="15036" width="6.375" style="39"/>
    <col min="15037" max="15037" width="7.125" style="39" customWidth="1"/>
    <col min="15038" max="15038" width="10.125" style="39" customWidth="1"/>
    <col min="15039" max="15039" width="11.375" style="39" customWidth="1"/>
    <col min="15040" max="15041" width="7" style="39" customWidth="1"/>
    <col min="15042" max="15042" width="6.25" style="39" customWidth="1"/>
    <col min="15043" max="15043" width="7" style="39" customWidth="1"/>
    <col min="15044" max="15044" width="6.625" style="39" customWidth="1"/>
    <col min="15045" max="15045" width="7.375" style="39" customWidth="1"/>
    <col min="15046" max="15047" width="7.25" style="39" customWidth="1"/>
    <col min="15048" max="15048" width="6.875" style="39" customWidth="1"/>
    <col min="15049" max="15049" width="8.25" style="39" customWidth="1"/>
    <col min="15050" max="15050" width="7.375" style="39" customWidth="1"/>
    <col min="15051" max="15051" width="8.125" style="39" customWidth="1"/>
    <col min="15052" max="15052" width="6.625" style="39" customWidth="1"/>
    <col min="15053" max="15053" width="7.25" style="39" customWidth="1"/>
    <col min="15054" max="15054" width="7.75" style="39" customWidth="1"/>
    <col min="15055" max="15056" width="8.75" style="39" customWidth="1"/>
    <col min="15057" max="15057" width="7.75" style="39" customWidth="1"/>
    <col min="15058" max="15059" width="7.375" style="39" customWidth="1"/>
    <col min="15060" max="15078" width="8.375" style="39" customWidth="1"/>
    <col min="15079" max="15099" width="8.625" style="39" customWidth="1"/>
    <col min="15100" max="15100" width="8.125" style="39" customWidth="1"/>
    <col min="15101" max="15101" width="8.375" style="39" customWidth="1"/>
    <col min="15102" max="15102" width="8.625" style="39" customWidth="1"/>
    <col min="15103" max="15103" width="8.375" style="39" customWidth="1"/>
    <col min="15104" max="15108" width="8.625" style="39" customWidth="1"/>
    <col min="15109" max="15245" width="6.375" style="39"/>
    <col min="15246" max="15246" width="7.125" style="39" customWidth="1"/>
    <col min="15247" max="15247" width="10.125" style="39" customWidth="1"/>
    <col min="15248" max="15248" width="11.375" style="39" customWidth="1"/>
    <col min="15249" max="15257" width="10.125" style="39" customWidth="1"/>
    <col min="15258" max="15269" width="11.625" style="39" customWidth="1"/>
    <col min="15270" max="15292" width="6.375" style="39"/>
    <col min="15293" max="15293" width="7.125" style="39" customWidth="1"/>
    <col min="15294" max="15294" width="10.125" style="39" customWidth="1"/>
    <col min="15295" max="15295" width="11.375" style="39" customWidth="1"/>
    <col min="15296" max="15297" width="7" style="39" customWidth="1"/>
    <col min="15298" max="15298" width="6.25" style="39" customWidth="1"/>
    <col min="15299" max="15299" width="7" style="39" customWidth="1"/>
    <col min="15300" max="15300" width="6.625" style="39" customWidth="1"/>
    <col min="15301" max="15301" width="7.375" style="39" customWidth="1"/>
    <col min="15302" max="15303" width="7.25" style="39" customWidth="1"/>
    <col min="15304" max="15304" width="6.875" style="39" customWidth="1"/>
    <col min="15305" max="15305" width="8.25" style="39" customWidth="1"/>
    <col min="15306" max="15306" width="7.375" style="39" customWidth="1"/>
    <col min="15307" max="15307" width="8.125" style="39" customWidth="1"/>
    <col min="15308" max="15308" width="6.625" style="39" customWidth="1"/>
    <col min="15309" max="15309" width="7.25" style="39" customWidth="1"/>
    <col min="15310" max="15310" width="7.75" style="39" customWidth="1"/>
    <col min="15311" max="15312" width="8.75" style="39" customWidth="1"/>
    <col min="15313" max="15313" width="7.75" style="39" customWidth="1"/>
    <col min="15314" max="15315" width="7.375" style="39" customWidth="1"/>
    <col min="15316" max="15334" width="8.375" style="39" customWidth="1"/>
    <col min="15335" max="15355" width="8.625" style="39" customWidth="1"/>
    <col min="15356" max="15356" width="8.125" style="39" customWidth="1"/>
    <col min="15357" max="15357" width="8.375" style="39" customWidth="1"/>
    <col min="15358" max="15358" width="8.625" style="39" customWidth="1"/>
    <col min="15359" max="15359" width="8.375" style="39" customWidth="1"/>
    <col min="15360" max="15364" width="8.625" style="39" customWidth="1"/>
    <col min="15365" max="15501" width="6.375" style="39"/>
    <col min="15502" max="15502" width="7.125" style="39" customWidth="1"/>
    <col min="15503" max="15503" width="10.125" style="39" customWidth="1"/>
    <col min="15504" max="15504" width="11.375" style="39" customWidth="1"/>
    <col min="15505" max="15513" width="10.125" style="39" customWidth="1"/>
    <col min="15514" max="15525" width="11.625" style="39" customWidth="1"/>
    <col min="15526" max="15548" width="6.375" style="39"/>
    <col min="15549" max="15549" width="7.125" style="39" customWidth="1"/>
    <col min="15550" max="15550" width="10.125" style="39" customWidth="1"/>
    <col min="15551" max="15551" width="11.375" style="39" customWidth="1"/>
    <col min="15552" max="15553" width="7" style="39" customWidth="1"/>
    <col min="15554" max="15554" width="6.25" style="39" customWidth="1"/>
    <col min="15555" max="15555" width="7" style="39" customWidth="1"/>
    <col min="15556" max="15556" width="6.625" style="39" customWidth="1"/>
    <col min="15557" max="15557" width="7.375" style="39" customWidth="1"/>
    <col min="15558" max="15559" width="7.25" style="39" customWidth="1"/>
    <col min="15560" max="15560" width="6.875" style="39" customWidth="1"/>
    <col min="15561" max="15561" width="8.25" style="39" customWidth="1"/>
    <col min="15562" max="15562" width="7.375" style="39" customWidth="1"/>
    <col min="15563" max="15563" width="8.125" style="39" customWidth="1"/>
    <col min="15564" max="15564" width="6.625" style="39" customWidth="1"/>
    <col min="15565" max="15565" width="7.25" style="39" customWidth="1"/>
    <col min="15566" max="15566" width="7.75" style="39" customWidth="1"/>
    <col min="15567" max="15568" width="8.75" style="39" customWidth="1"/>
    <col min="15569" max="15569" width="7.75" style="39" customWidth="1"/>
    <col min="15570" max="15571" width="7.375" style="39" customWidth="1"/>
    <col min="15572" max="15590" width="8.375" style="39" customWidth="1"/>
    <col min="15591" max="15611" width="8.625" style="39" customWidth="1"/>
    <col min="15612" max="15612" width="8.125" style="39" customWidth="1"/>
    <col min="15613" max="15613" width="8.375" style="39" customWidth="1"/>
    <col min="15614" max="15614" width="8.625" style="39" customWidth="1"/>
    <col min="15615" max="15615" width="8.375" style="39" customWidth="1"/>
    <col min="15616" max="15620" width="8.625" style="39" customWidth="1"/>
    <col min="15621" max="15757" width="6.375" style="39"/>
    <col min="15758" max="15758" width="7.125" style="39" customWidth="1"/>
    <col min="15759" max="15759" width="10.125" style="39" customWidth="1"/>
    <col min="15760" max="15760" width="11.375" style="39" customWidth="1"/>
    <col min="15761" max="15769" width="10.125" style="39" customWidth="1"/>
    <col min="15770" max="15781" width="11.625" style="39" customWidth="1"/>
    <col min="15782" max="15804" width="6.375" style="39"/>
    <col min="15805" max="15805" width="7.125" style="39" customWidth="1"/>
    <col min="15806" max="15806" width="10.125" style="39" customWidth="1"/>
    <col min="15807" max="15807" width="11.375" style="39" customWidth="1"/>
    <col min="15808" max="15809" width="7" style="39" customWidth="1"/>
    <col min="15810" max="15810" width="6.25" style="39" customWidth="1"/>
    <col min="15811" max="15811" width="7" style="39" customWidth="1"/>
    <col min="15812" max="15812" width="6.625" style="39" customWidth="1"/>
    <col min="15813" max="15813" width="7.375" style="39" customWidth="1"/>
    <col min="15814" max="15815" width="7.25" style="39" customWidth="1"/>
    <col min="15816" max="15816" width="6.875" style="39" customWidth="1"/>
    <col min="15817" max="15817" width="8.25" style="39" customWidth="1"/>
    <col min="15818" max="15818" width="7.375" style="39" customWidth="1"/>
    <col min="15819" max="15819" width="8.125" style="39" customWidth="1"/>
    <col min="15820" max="15820" width="6.625" style="39" customWidth="1"/>
    <col min="15821" max="15821" width="7.25" style="39" customWidth="1"/>
    <col min="15822" max="15822" width="7.75" style="39" customWidth="1"/>
    <col min="15823" max="15824" width="8.75" style="39" customWidth="1"/>
    <col min="15825" max="15825" width="7.75" style="39" customWidth="1"/>
    <col min="15826" max="15827" width="7.375" style="39" customWidth="1"/>
    <col min="15828" max="15846" width="8.375" style="39" customWidth="1"/>
    <col min="15847" max="15867" width="8.625" style="39" customWidth="1"/>
    <col min="15868" max="15868" width="8.125" style="39" customWidth="1"/>
    <col min="15869" max="15869" width="8.375" style="39" customWidth="1"/>
    <col min="15870" max="15870" width="8.625" style="39" customWidth="1"/>
    <col min="15871" max="15871" width="8.375" style="39" customWidth="1"/>
    <col min="15872" max="15876" width="8.625" style="39" customWidth="1"/>
    <col min="15877" max="16013" width="6.375" style="39"/>
    <col min="16014" max="16014" width="7.125" style="39" customWidth="1"/>
    <col min="16015" max="16015" width="10.125" style="39" customWidth="1"/>
    <col min="16016" max="16016" width="11.375" style="39" customWidth="1"/>
    <col min="16017" max="16025" width="10.125" style="39" customWidth="1"/>
    <col min="16026" max="16037" width="11.625" style="39" customWidth="1"/>
    <col min="16038" max="16060" width="6.375" style="39"/>
    <col min="16061" max="16061" width="7.125" style="39" customWidth="1"/>
    <col min="16062" max="16062" width="10.125" style="39" customWidth="1"/>
    <col min="16063" max="16063" width="11.375" style="39" customWidth="1"/>
    <col min="16064" max="16065" width="7" style="39" customWidth="1"/>
    <col min="16066" max="16066" width="6.25" style="39" customWidth="1"/>
    <col min="16067" max="16067" width="7" style="39" customWidth="1"/>
    <col min="16068" max="16068" width="6.625" style="39" customWidth="1"/>
    <col min="16069" max="16069" width="7.375" style="39" customWidth="1"/>
    <col min="16070" max="16071" width="7.25" style="39" customWidth="1"/>
    <col min="16072" max="16072" width="6.875" style="39" customWidth="1"/>
    <col min="16073" max="16073" width="8.25" style="39" customWidth="1"/>
    <col min="16074" max="16074" width="7.375" style="39" customWidth="1"/>
    <col min="16075" max="16075" width="8.125" style="39" customWidth="1"/>
    <col min="16076" max="16076" width="6.625" style="39" customWidth="1"/>
    <col min="16077" max="16077" width="7.25" style="39" customWidth="1"/>
    <col min="16078" max="16078" width="7.75" style="39" customWidth="1"/>
    <col min="16079" max="16080" width="8.75" style="39" customWidth="1"/>
    <col min="16081" max="16081" width="7.75" style="39" customWidth="1"/>
    <col min="16082" max="16083" width="7.375" style="39" customWidth="1"/>
    <col min="16084" max="16102" width="8.375" style="39" customWidth="1"/>
    <col min="16103" max="16123" width="8.625" style="39" customWidth="1"/>
    <col min="16124" max="16124" width="8.125" style="39" customWidth="1"/>
    <col min="16125" max="16125" width="8.375" style="39" customWidth="1"/>
    <col min="16126" max="16126" width="8.625" style="39" customWidth="1"/>
    <col min="16127" max="16127" width="8.375" style="39" customWidth="1"/>
    <col min="16128" max="16132" width="8.625" style="39" customWidth="1"/>
    <col min="16133" max="16269" width="6.375" style="39"/>
    <col min="16270" max="16270" width="7.125" style="39" customWidth="1"/>
    <col min="16271" max="16271" width="10.125" style="39" customWidth="1"/>
    <col min="16272" max="16272" width="11.375" style="39" customWidth="1"/>
    <col min="16273" max="16281" width="10.125" style="39" customWidth="1"/>
    <col min="16282" max="16293" width="11.625" style="39" customWidth="1"/>
    <col min="16294" max="16384" width="6.375" style="39"/>
  </cols>
  <sheetData>
    <row r="1" spans="1:188" x14ac:dyDescent="0.2">
      <c r="A1" s="211" t="s">
        <v>0</v>
      </c>
      <c r="B1" s="211"/>
      <c r="C1" s="211"/>
      <c r="D1" s="212"/>
      <c r="E1" s="212"/>
      <c r="F1" s="212"/>
      <c r="G1" s="212"/>
      <c r="H1" s="212"/>
      <c r="I1" s="212"/>
    </row>
    <row r="2" spans="1:188" s="81" customFormat="1" x14ac:dyDescent="0.3">
      <c r="A2" s="159" t="s">
        <v>1</v>
      </c>
      <c r="B2" s="159"/>
      <c r="C2" s="161"/>
      <c r="D2" s="82" t="s">
        <v>2</v>
      </c>
      <c r="E2" s="82" t="s">
        <v>3</v>
      </c>
      <c r="F2" s="82" t="s">
        <v>4</v>
      </c>
      <c r="G2" s="82" t="s">
        <v>5</v>
      </c>
      <c r="H2" s="82" t="s">
        <v>6</v>
      </c>
      <c r="I2" s="82" t="s">
        <v>7</v>
      </c>
      <c r="J2" s="106" t="s">
        <v>8</v>
      </c>
      <c r="K2" s="106" t="s">
        <v>9</v>
      </c>
      <c r="L2" s="106" t="s">
        <v>10</v>
      </c>
      <c r="M2" s="106" t="s">
        <v>11</v>
      </c>
      <c r="N2" s="107" t="s">
        <v>12</v>
      </c>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c r="DQ2" s="39"/>
      <c r="DR2" s="39"/>
      <c r="DS2" s="39"/>
      <c r="DT2" s="39"/>
      <c r="DU2" s="39"/>
      <c r="DV2" s="39"/>
      <c r="DW2" s="39"/>
      <c r="DX2" s="39"/>
      <c r="DY2" s="39"/>
      <c r="DZ2" s="39"/>
      <c r="EA2" s="39"/>
      <c r="EB2" s="39"/>
      <c r="EC2" s="39"/>
      <c r="ED2" s="39"/>
      <c r="EE2" s="39"/>
      <c r="EF2" s="39"/>
      <c r="EG2" s="39"/>
      <c r="EH2" s="39"/>
      <c r="EI2" s="39"/>
      <c r="EJ2" s="39"/>
      <c r="EK2" s="39"/>
      <c r="EL2" s="39"/>
      <c r="EM2" s="39"/>
      <c r="EN2" s="39"/>
      <c r="EO2" s="39"/>
      <c r="EP2" s="39"/>
      <c r="EQ2" s="39"/>
      <c r="ER2" s="39"/>
      <c r="ES2" s="39"/>
      <c r="ET2" s="39"/>
      <c r="EU2" s="39"/>
      <c r="EV2" s="39"/>
      <c r="EW2" s="39"/>
      <c r="EX2" s="39"/>
      <c r="EY2" s="39"/>
      <c r="EZ2" s="39"/>
      <c r="FA2" s="39"/>
      <c r="FB2" s="39"/>
      <c r="FC2" s="39"/>
      <c r="FD2" s="39"/>
      <c r="FE2" s="39"/>
      <c r="FF2" s="39"/>
      <c r="FG2" s="39"/>
      <c r="FH2" s="39"/>
      <c r="FI2" s="39"/>
      <c r="FJ2" s="39"/>
      <c r="FK2" s="39"/>
      <c r="FL2" s="39"/>
      <c r="FM2" s="39"/>
      <c r="FN2" s="39"/>
      <c r="FO2" s="39"/>
      <c r="FP2" s="39"/>
      <c r="FQ2" s="39"/>
      <c r="FR2" s="39"/>
      <c r="FS2" s="39"/>
      <c r="FT2" s="39"/>
      <c r="FU2" s="39"/>
      <c r="FV2" s="39"/>
      <c r="FW2" s="39"/>
      <c r="FX2" s="39"/>
      <c r="FY2" s="39"/>
      <c r="FZ2" s="39"/>
      <c r="GA2" s="39"/>
      <c r="GB2" s="39"/>
      <c r="GC2" s="39"/>
      <c r="GD2" s="39"/>
      <c r="GE2" s="39"/>
      <c r="GF2" s="39"/>
    </row>
    <row r="3" spans="1:188" s="81" customFormat="1" x14ac:dyDescent="0.3">
      <c r="A3" s="159" t="s">
        <v>13</v>
      </c>
      <c r="B3" s="159"/>
      <c r="C3" s="161"/>
      <c r="D3" s="82" t="s">
        <v>14</v>
      </c>
      <c r="E3" s="82" t="s">
        <v>15</v>
      </c>
      <c r="F3" s="82" t="s">
        <v>16</v>
      </c>
      <c r="G3" s="82" t="s">
        <v>17</v>
      </c>
      <c r="H3" s="82" t="s">
        <v>18</v>
      </c>
      <c r="I3" s="82" t="s">
        <v>19</v>
      </c>
      <c r="J3" s="108" t="s">
        <v>20</v>
      </c>
      <c r="K3" s="108" t="s">
        <v>21</v>
      </c>
      <c r="L3" s="108" t="s">
        <v>22</v>
      </c>
      <c r="M3" s="108" t="s">
        <v>23</v>
      </c>
      <c r="N3" s="108" t="s">
        <v>24</v>
      </c>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c r="DQ3" s="39"/>
      <c r="DR3" s="39"/>
      <c r="DS3" s="39"/>
      <c r="DT3" s="39"/>
      <c r="DU3" s="39"/>
      <c r="DV3" s="39"/>
      <c r="DW3" s="39"/>
      <c r="DX3" s="39"/>
      <c r="DY3" s="39"/>
      <c r="DZ3" s="39"/>
      <c r="EA3" s="39"/>
      <c r="EB3" s="39"/>
      <c r="EC3" s="39"/>
      <c r="ED3" s="39"/>
      <c r="EE3" s="39"/>
      <c r="EF3" s="39"/>
      <c r="EG3" s="39"/>
      <c r="EH3" s="39"/>
      <c r="EI3" s="39"/>
      <c r="EJ3" s="39"/>
      <c r="EK3" s="39"/>
      <c r="EL3" s="39"/>
      <c r="EM3" s="39"/>
      <c r="EN3" s="39"/>
      <c r="EO3" s="39"/>
      <c r="EP3" s="39"/>
      <c r="EQ3" s="39"/>
      <c r="ER3" s="39"/>
      <c r="ES3" s="39"/>
      <c r="ET3" s="39"/>
      <c r="EU3" s="39"/>
      <c r="EV3" s="39"/>
      <c r="EW3" s="39"/>
      <c r="EX3" s="39"/>
      <c r="EY3" s="39"/>
      <c r="EZ3" s="39"/>
      <c r="FA3" s="39"/>
      <c r="FB3" s="39"/>
      <c r="FC3" s="39"/>
      <c r="FD3" s="39"/>
      <c r="FE3" s="39"/>
      <c r="FF3" s="39"/>
      <c r="FG3" s="39"/>
      <c r="FH3" s="39"/>
      <c r="FI3" s="39"/>
      <c r="FJ3" s="39"/>
      <c r="FK3" s="39"/>
      <c r="FL3" s="39"/>
      <c r="FM3" s="39"/>
      <c r="FN3" s="39"/>
      <c r="FO3" s="39"/>
      <c r="FP3" s="39"/>
      <c r="FQ3" s="39"/>
      <c r="FR3" s="39"/>
      <c r="FS3" s="39"/>
      <c r="FT3" s="39"/>
      <c r="FU3" s="39"/>
      <c r="FV3" s="39"/>
      <c r="FW3" s="39"/>
      <c r="FX3" s="39"/>
      <c r="FY3" s="39"/>
      <c r="FZ3" s="39"/>
      <c r="GA3" s="39"/>
      <c r="GB3" s="39"/>
      <c r="GC3" s="39"/>
      <c r="GD3" s="39"/>
      <c r="GE3" s="39"/>
      <c r="GF3" s="39"/>
    </row>
    <row r="4" spans="1:188" s="81" customFormat="1" x14ac:dyDescent="0.3">
      <c r="A4" s="161" t="s">
        <v>25</v>
      </c>
      <c r="B4" s="213"/>
      <c r="C4" s="214"/>
      <c r="D4" s="133" t="s">
        <v>26</v>
      </c>
      <c r="E4" s="133" t="s">
        <v>26</v>
      </c>
      <c r="F4" s="133" t="s">
        <v>26</v>
      </c>
      <c r="G4" s="133" t="s">
        <v>26</v>
      </c>
      <c r="H4" s="133" t="s">
        <v>26</v>
      </c>
      <c r="I4" s="133" t="s">
        <v>26</v>
      </c>
      <c r="J4" s="133" t="s">
        <v>26</v>
      </c>
      <c r="K4" s="133" t="s">
        <v>26</v>
      </c>
      <c r="L4" s="133" t="s">
        <v>26</v>
      </c>
      <c r="M4" s="133" t="s">
        <v>26</v>
      </c>
      <c r="N4" s="133" t="s">
        <v>26</v>
      </c>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c r="DQ4" s="39"/>
      <c r="DR4" s="39"/>
      <c r="DS4" s="39"/>
      <c r="DT4" s="39"/>
      <c r="DU4" s="39"/>
      <c r="DV4" s="39"/>
      <c r="DW4" s="39"/>
      <c r="DX4" s="39"/>
      <c r="DY4" s="39"/>
      <c r="DZ4" s="39"/>
      <c r="EA4" s="39"/>
      <c r="EB4" s="39"/>
      <c r="EC4" s="39"/>
      <c r="ED4" s="39"/>
      <c r="EE4" s="39"/>
      <c r="EF4" s="39"/>
      <c r="EG4" s="39"/>
      <c r="EH4" s="39"/>
      <c r="EI4" s="39"/>
      <c r="EJ4" s="39"/>
      <c r="EK4" s="39"/>
      <c r="EL4" s="39"/>
      <c r="EM4" s="39"/>
      <c r="EN4" s="39"/>
      <c r="EO4" s="39"/>
      <c r="EP4" s="39"/>
      <c r="EQ4" s="39"/>
      <c r="ER4" s="39"/>
      <c r="ES4" s="39"/>
      <c r="ET4" s="39"/>
      <c r="EU4" s="39"/>
      <c r="EV4" s="39"/>
      <c r="EW4" s="39"/>
      <c r="EX4" s="39"/>
      <c r="EY4" s="39"/>
      <c r="EZ4" s="39"/>
      <c r="FA4" s="39"/>
      <c r="FB4" s="39"/>
      <c r="FC4" s="39"/>
      <c r="FD4" s="39"/>
      <c r="FE4" s="39"/>
      <c r="FF4" s="39"/>
      <c r="FG4" s="39"/>
      <c r="FH4" s="39"/>
      <c r="FI4" s="39"/>
      <c r="FJ4" s="39"/>
      <c r="FK4" s="39"/>
      <c r="FL4" s="39"/>
      <c r="FM4" s="39"/>
      <c r="FN4" s="39"/>
      <c r="FO4" s="39"/>
      <c r="FP4" s="39"/>
      <c r="FQ4" s="39"/>
      <c r="FR4" s="39"/>
      <c r="FS4" s="39"/>
      <c r="FT4" s="39"/>
      <c r="FU4" s="39"/>
      <c r="FV4" s="39"/>
      <c r="FW4" s="39"/>
      <c r="FX4" s="39"/>
      <c r="FY4" s="39"/>
      <c r="FZ4" s="39"/>
      <c r="GA4" s="39"/>
      <c r="GB4" s="39"/>
      <c r="GC4" s="39"/>
      <c r="GD4" s="39"/>
      <c r="GE4" s="39"/>
      <c r="GF4" s="39"/>
    </row>
    <row r="5" spans="1:188" s="81" customFormat="1" x14ac:dyDescent="0.3">
      <c r="A5" s="160" t="s">
        <v>27</v>
      </c>
      <c r="B5" s="160"/>
      <c r="C5" s="210"/>
      <c r="D5" s="84">
        <v>8</v>
      </c>
      <c r="E5" s="84">
        <v>10</v>
      </c>
      <c r="F5" s="84">
        <v>12.5</v>
      </c>
      <c r="G5" s="84">
        <v>14</v>
      </c>
      <c r="H5" s="84">
        <v>16</v>
      </c>
      <c r="I5" s="84">
        <v>18</v>
      </c>
      <c r="J5" s="109">
        <v>20</v>
      </c>
      <c r="K5" s="109">
        <v>22.6</v>
      </c>
      <c r="L5" s="110">
        <v>26</v>
      </c>
      <c r="M5" s="110">
        <v>28.6</v>
      </c>
      <c r="N5" s="110">
        <v>33.5</v>
      </c>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39"/>
      <c r="DX5" s="39"/>
      <c r="DY5" s="39"/>
      <c r="DZ5" s="39"/>
      <c r="EA5" s="39"/>
      <c r="EB5" s="39"/>
      <c r="EC5" s="39"/>
      <c r="ED5" s="39"/>
      <c r="EE5" s="39"/>
      <c r="EF5" s="39"/>
      <c r="EG5" s="39"/>
      <c r="EH5" s="39"/>
      <c r="EI5" s="39"/>
      <c r="EJ5" s="39"/>
      <c r="EK5" s="39"/>
      <c r="EL5" s="39"/>
      <c r="EM5" s="39"/>
      <c r="EN5" s="39"/>
      <c r="EO5" s="39"/>
      <c r="EP5" s="39"/>
      <c r="EQ5" s="39"/>
      <c r="ER5" s="39"/>
      <c r="ES5" s="39"/>
      <c r="ET5" s="39"/>
      <c r="EU5" s="39"/>
      <c r="EV5" s="39"/>
      <c r="EW5" s="39"/>
      <c r="EX5" s="39"/>
      <c r="EY5" s="39"/>
      <c r="EZ5" s="39"/>
      <c r="FA5" s="39"/>
      <c r="FB5" s="39"/>
      <c r="FC5" s="39"/>
      <c r="FD5" s="39"/>
      <c r="FE5" s="39"/>
      <c r="FF5" s="39"/>
      <c r="FG5" s="39"/>
      <c r="FH5" s="39"/>
      <c r="FI5" s="39"/>
      <c r="FJ5" s="39"/>
      <c r="FK5" s="39"/>
      <c r="FL5" s="39"/>
      <c r="FM5" s="39"/>
      <c r="FN5" s="39"/>
      <c r="FO5" s="39"/>
      <c r="FP5" s="39"/>
      <c r="FQ5" s="39"/>
      <c r="FR5" s="39"/>
      <c r="FS5" s="39"/>
      <c r="FT5" s="39"/>
      <c r="FU5" s="39"/>
      <c r="FV5" s="39"/>
      <c r="FW5" s="39"/>
      <c r="FX5" s="39"/>
      <c r="FY5" s="39"/>
      <c r="FZ5" s="39"/>
      <c r="GA5" s="39"/>
      <c r="GB5" s="39"/>
      <c r="GC5" s="39"/>
      <c r="GD5" s="39"/>
      <c r="GE5" s="39"/>
      <c r="GF5" s="39"/>
    </row>
    <row r="6" spans="1:188" s="81" customFormat="1" x14ac:dyDescent="0.3">
      <c r="A6" s="160" t="s">
        <v>28</v>
      </c>
      <c r="B6" s="160"/>
      <c r="C6" s="210"/>
      <c r="D6" s="84">
        <v>9.5</v>
      </c>
      <c r="E6" s="84">
        <v>12</v>
      </c>
      <c r="F6" s="84">
        <v>14</v>
      </c>
      <c r="G6" s="84">
        <v>16</v>
      </c>
      <c r="H6" s="84">
        <v>18</v>
      </c>
      <c r="I6" s="84">
        <v>20</v>
      </c>
      <c r="J6" s="109">
        <v>22.4</v>
      </c>
      <c r="K6" s="109">
        <v>25</v>
      </c>
      <c r="L6" s="110">
        <v>28.6</v>
      </c>
      <c r="M6" s="110">
        <v>32</v>
      </c>
      <c r="N6" s="110">
        <v>37.5</v>
      </c>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c r="DQ6" s="39"/>
      <c r="DR6" s="39"/>
      <c r="DS6" s="39"/>
      <c r="DT6" s="39"/>
      <c r="DU6" s="39"/>
      <c r="DV6" s="39"/>
      <c r="DW6" s="39"/>
      <c r="DX6" s="39"/>
      <c r="DY6" s="39"/>
      <c r="DZ6" s="39"/>
      <c r="EA6" s="39"/>
      <c r="EB6" s="39"/>
      <c r="EC6" s="39"/>
      <c r="ED6" s="39"/>
      <c r="EE6" s="39"/>
      <c r="EF6" s="39"/>
      <c r="EG6" s="39"/>
      <c r="EH6" s="39"/>
      <c r="EI6" s="39"/>
      <c r="EJ6" s="39"/>
      <c r="EK6" s="39"/>
      <c r="EL6" s="39"/>
      <c r="EM6" s="39"/>
      <c r="EN6" s="39"/>
      <c r="EO6" s="39"/>
      <c r="EP6" s="39"/>
      <c r="EQ6" s="39"/>
      <c r="ER6" s="39"/>
      <c r="ES6" s="39"/>
      <c r="ET6" s="39"/>
      <c r="EU6" s="39"/>
      <c r="EV6" s="39"/>
      <c r="EW6" s="39"/>
      <c r="EX6" s="39"/>
      <c r="EY6" s="39"/>
      <c r="EZ6" s="39"/>
      <c r="FA6" s="39"/>
      <c r="FB6" s="39"/>
      <c r="FC6" s="39"/>
      <c r="FD6" s="39"/>
      <c r="FE6" s="39"/>
      <c r="FF6" s="39"/>
      <c r="FG6" s="39"/>
      <c r="FH6" s="39"/>
      <c r="FI6" s="39"/>
      <c r="FJ6" s="39"/>
      <c r="FK6" s="39"/>
      <c r="FL6" s="39"/>
      <c r="FM6" s="39"/>
      <c r="FN6" s="39"/>
      <c r="FO6" s="39"/>
      <c r="FP6" s="39"/>
      <c r="FQ6" s="39"/>
      <c r="FR6" s="39"/>
      <c r="FS6" s="39"/>
      <c r="FT6" s="39"/>
      <c r="FU6" s="39"/>
      <c r="FV6" s="39"/>
      <c r="FW6" s="39"/>
      <c r="FX6" s="39"/>
      <c r="FY6" s="39"/>
      <c r="FZ6" s="39"/>
      <c r="GA6" s="39"/>
      <c r="GB6" s="39"/>
      <c r="GC6" s="39"/>
      <c r="GD6" s="39"/>
      <c r="GE6" s="39"/>
      <c r="GF6" s="39"/>
    </row>
    <row r="7" spans="1:188" s="81" customFormat="1" x14ac:dyDescent="0.3">
      <c r="A7" s="160" t="s">
        <v>29</v>
      </c>
      <c r="B7" s="160"/>
      <c r="C7" s="210"/>
      <c r="D7" s="85">
        <v>7.9</v>
      </c>
      <c r="E7" s="85">
        <v>10</v>
      </c>
      <c r="F7" s="85">
        <v>11.7</v>
      </c>
      <c r="G7" s="85">
        <v>13.3</v>
      </c>
      <c r="H7" s="84">
        <v>15.1</v>
      </c>
      <c r="I7" s="84">
        <v>17</v>
      </c>
      <c r="J7" s="109">
        <v>18.8</v>
      </c>
      <c r="K7" s="109">
        <v>21.2</v>
      </c>
      <c r="L7" s="110">
        <v>23.8</v>
      </c>
      <c r="M7" s="110">
        <v>26.6</v>
      </c>
      <c r="N7" s="110">
        <v>30.6</v>
      </c>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c r="BS7" s="39"/>
      <c r="BT7" s="39"/>
      <c r="BU7" s="39"/>
      <c r="BV7" s="39"/>
      <c r="BW7" s="39"/>
      <c r="BX7" s="39"/>
      <c r="BY7" s="39"/>
      <c r="BZ7" s="39"/>
      <c r="CA7" s="39"/>
      <c r="CB7" s="39"/>
      <c r="CC7" s="39"/>
      <c r="CD7" s="39"/>
      <c r="CE7" s="39"/>
      <c r="CF7" s="39"/>
      <c r="CG7" s="39"/>
      <c r="CH7" s="39"/>
      <c r="CI7" s="39"/>
      <c r="CJ7" s="39"/>
      <c r="CK7" s="39"/>
      <c r="CL7" s="39"/>
      <c r="CM7" s="39"/>
      <c r="CN7" s="39"/>
      <c r="CO7" s="39"/>
      <c r="CP7" s="39"/>
      <c r="CQ7" s="39"/>
      <c r="CR7" s="39"/>
      <c r="CS7" s="39"/>
      <c r="CT7" s="39"/>
      <c r="CU7" s="39"/>
      <c r="CV7" s="39"/>
      <c r="CW7" s="39"/>
      <c r="CX7" s="39"/>
      <c r="CY7" s="39"/>
      <c r="CZ7" s="39"/>
      <c r="DA7" s="39"/>
      <c r="DB7" s="39"/>
      <c r="DC7" s="39"/>
      <c r="DD7" s="39"/>
      <c r="DE7" s="39"/>
      <c r="DF7" s="39"/>
      <c r="DG7" s="39"/>
      <c r="DH7" s="39"/>
      <c r="DI7" s="39"/>
      <c r="DJ7" s="39"/>
      <c r="DK7" s="39"/>
      <c r="DL7" s="39"/>
      <c r="DM7" s="39"/>
      <c r="DN7" s="39"/>
      <c r="DO7" s="39"/>
      <c r="DP7" s="39"/>
      <c r="DQ7" s="39"/>
      <c r="DR7" s="39"/>
      <c r="DS7" s="39"/>
      <c r="DT7" s="39"/>
      <c r="DU7" s="39"/>
      <c r="DV7" s="39"/>
      <c r="DW7" s="39"/>
      <c r="DX7" s="39"/>
      <c r="DY7" s="39"/>
      <c r="DZ7" s="39"/>
      <c r="EA7" s="39"/>
      <c r="EB7" s="39"/>
      <c r="EC7" s="39"/>
      <c r="ED7" s="39"/>
      <c r="EE7" s="39"/>
      <c r="EF7" s="39"/>
      <c r="EG7" s="39"/>
      <c r="EH7" s="39"/>
      <c r="EI7" s="39"/>
      <c r="EJ7" s="39"/>
      <c r="EK7" s="39"/>
      <c r="EL7" s="39"/>
      <c r="EM7" s="39"/>
      <c r="EN7" s="39"/>
      <c r="EO7" s="39"/>
      <c r="EP7" s="39"/>
      <c r="EQ7" s="39"/>
      <c r="ER7" s="39"/>
      <c r="ES7" s="39"/>
      <c r="ET7" s="39"/>
      <c r="EU7" s="39"/>
      <c r="EV7" s="39"/>
      <c r="EW7" s="39"/>
      <c r="EX7" s="39"/>
      <c r="EY7" s="39"/>
      <c r="EZ7" s="39"/>
      <c r="FA7" s="39"/>
      <c r="FB7" s="39"/>
      <c r="FC7" s="39"/>
      <c r="FD7" s="39"/>
      <c r="FE7" s="39"/>
      <c r="FF7" s="39"/>
      <c r="FG7" s="39"/>
      <c r="FH7" s="39"/>
      <c r="FI7" s="39"/>
      <c r="FJ7" s="39"/>
      <c r="FK7" s="39"/>
      <c r="FL7" s="39"/>
      <c r="FM7" s="39"/>
      <c r="FN7" s="39"/>
      <c r="FO7" s="39"/>
      <c r="FP7" s="39"/>
      <c r="FQ7" s="39"/>
      <c r="FR7" s="39"/>
      <c r="FS7" s="39"/>
      <c r="FT7" s="39"/>
      <c r="FU7" s="39"/>
      <c r="FV7" s="39"/>
      <c r="FW7" s="39"/>
      <c r="FX7" s="39"/>
      <c r="FY7" s="39"/>
      <c r="FZ7" s="39"/>
      <c r="GA7" s="39"/>
      <c r="GB7" s="39"/>
      <c r="GC7" s="39"/>
      <c r="GD7" s="39"/>
      <c r="GE7" s="39"/>
      <c r="GF7" s="39"/>
    </row>
    <row r="8" spans="1:188" s="81" customFormat="1" ht="14.1" customHeight="1" x14ac:dyDescent="0.3">
      <c r="A8" s="159" t="s">
        <v>30</v>
      </c>
      <c r="B8" s="159" t="s">
        <v>31</v>
      </c>
      <c r="C8" s="161"/>
      <c r="D8" s="186" t="s">
        <v>32</v>
      </c>
      <c r="E8" s="187"/>
      <c r="F8" s="187"/>
      <c r="G8" s="187"/>
      <c r="H8" s="187"/>
      <c r="I8" s="188"/>
      <c r="J8" s="203" t="s">
        <v>33</v>
      </c>
      <c r="K8" s="203"/>
      <c r="L8" s="203"/>
      <c r="M8" s="203"/>
      <c r="N8" s="203"/>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c r="ES8" s="39"/>
      <c r="ET8" s="39"/>
      <c r="EU8" s="39"/>
      <c r="EV8" s="39"/>
      <c r="EW8" s="39"/>
      <c r="EX8" s="39"/>
      <c r="EY8" s="39"/>
      <c r="EZ8" s="39"/>
      <c r="FA8" s="39"/>
      <c r="FB8" s="39"/>
      <c r="FC8" s="39"/>
      <c r="FD8" s="39"/>
      <c r="FE8" s="39"/>
      <c r="FF8" s="39"/>
      <c r="FG8" s="39"/>
      <c r="FH8" s="39"/>
      <c r="FI8" s="39"/>
      <c r="FJ8" s="39"/>
      <c r="FK8" s="39"/>
      <c r="FL8" s="39"/>
      <c r="FM8" s="39"/>
      <c r="FN8" s="39"/>
      <c r="FO8" s="39"/>
      <c r="FP8" s="39"/>
      <c r="FQ8" s="39"/>
      <c r="FR8" s="39"/>
      <c r="FS8" s="39"/>
      <c r="FT8" s="39"/>
      <c r="FU8" s="39"/>
      <c r="FV8" s="39"/>
      <c r="FW8" s="39"/>
      <c r="FX8" s="39"/>
      <c r="FY8" s="39"/>
      <c r="FZ8" s="39"/>
      <c r="GA8" s="39"/>
      <c r="GB8" s="39"/>
      <c r="GC8" s="39"/>
      <c r="GD8" s="39"/>
      <c r="GE8" s="39"/>
      <c r="GF8" s="39"/>
    </row>
    <row r="9" spans="1:188" s="81" customFormat="1" ht="40.5" x14ac:dyDescent="0.3">
      <c r="A9" s="159"/>
      <c r="B9" s="207" t="s">
        <v>34</v>
      </c>
      <c r="C9" s="86" t="s">
        <v>35</v>
      </c>
      <c r="D9" s="87">
        <v>2</v>
      </c>
      <c r="E9" s="87">
        <v>2.5499999999999998</v>
      </c>
      <c r="F9" s="87">
        <v>3.1</v>
      </c>
      <c r="G9" s="87">
        <v>3.75</v>
      </c>
      <c r="H9" s="87">
        <v>4.6500000000000004</v>
      </c>
      <c r="I9" s="87">
        <v>5.05</v>
      </c>
      <c r="J9" s="112">
        <v>5.55</v>
      </c>
      <c r="K9" s="113">
        <v>6.25</v>
      </c>
      <c r="L9" s="114">
        <v>7.5</v>
      </c>
      <c r="M9" s="114">
        <v>8</v>
      </c>
      <c r="N9" s="115">
        <v>9.75</v>
      </c>
      <c r="O9" s="116"/>
      <c r="P9" s="116"/>
      <c r="Q9" s="116"/>
      <c r="R9" s="116"/>
      <c r="S9" s="116"/>
      <c r="T9" s="116"/>
      <c r="U9" s="116"/>
      <c r="V9" s="116"/>
      <c r="W9" s="116"/>
      <c r="X9" s="116"/>
      <c r="Y9" s="116"/>
      <c r="Z9" s="116"/>
      <c r="AA9" s="116"/>
      <c r="AB9" s="116"/>
      <c r="AC9" s="116"/>
      <c r="AD9" s="116"/>
      <c r="AE9" s="116"/>
      <c r="AF9" s="116"/>
      <c r="AG9" s="116"/>
      <c r="AH9" s="116"/>
      <c r="AI9" s="116"/>
      <c r="AJ9" s="116"/>
      <c r="AK9" s="116"/>
      <c r="AL9" s="116"/>
      <c r="AM9" s="116"/>
      <c r="AN9" s="116"/>
      <c r="AO9" s="116"/>
      <c r="AP9" s="116"/>
      <c r="AQ9" s="116"/>
      <c r="AR9" s="116"/>
      <c r="AS9" s="116"/>
      <c r="AT9" s="116"/>
      <c r="AU9" s="116"/>
      <c r="AV9" s="116"/>
      <c r="AW9" s="116"/>
      <c r="AX9" s="116"/>
      <c r="AY9" s="116"/>
      <c r="AZ9" s="116"/>
      <c r="BA9" s="116"/>
      <c r="BB9" s="116"/>
      <c r="BC9" s="116"/>
      <c r="BD9" s="116"/>
      <c r="BE9" s="116"/>
      <c r="BF9" s="116"/>
      <c r="BG9" s="116"/>
      <c r="BH9" s="116"/>
      <c r="BI9" s="116"/>
      <c r="BJ9" s="116"/>
      <c r="BK9" s="116"/>
      <c r="BL9" s="116"/>
      <c r="BM9" s="116"/>
      <c r="BN9" s="116"/>
      <c r="BO9" s="116"/>
      <c r="BP9" s="116"/>
      <c r="BQ9" s="116"/>
      <c r="BR9" s="116"/>
      <c r="BS9" s="116"/>
      <c r="BT9" s="116"/>
      <c r="BU9" s="116"/>
      <c r="BV9" s="116"/>
      <c r="BW9" s="116"/>
      <c r="BX9" s="116"/>
      <c r="BY9" s="116"/>
      <c r="BZ9" s="116"/>
      <c r="CA9" s="116"/>
      <c r="CB9" s="116"/>
      <c r="CC9" s="116"/>
      <c r="CD9" s="116"/>
      <c r="CE9" s="116"/>
      <c r="CF9" s="116"/>
      <c r="CG9" s="116"/>
      <c r="CH9" s="116"/>
      <c r="CI9" s="116"/>
      <c r="CJ9" s="116"/>
      <c r="CK9" s="116"/>
      <c r="CL9" s="116"/>
      <c r="CM9" s="116"/>
      <c r="CN9" s="116"/>
      <c r="CO9" s="116"/>
      <c r="CP9" s="116"/>
      <c r="CQ9" s="116"/>
      <c r="CR9" s="116"/>
      <c r="CS9" s="116"/>
      <c r="CT9" s="116"/>
      <c r="CU9" s="116"/>
      <c r="CV9" s="116"/>
      <c r="CW9" s="116"/>
      <c r="CX9" s="116"/>
      <c r="CY9" s="116"/>
      <c r="CZ9" s="116"/>
      <c r="DA9" s="116"/>
      <c r="DB9" s="116"/>
      <c r="DC9" s="116"/>
      <c r="DD9" s="116"/>
      <c r="DE9" s="116"/>
      <c r="DF9" s="116"/>
      <c r="DG9" s="116"/>
      <c r="DH9" s="116"/>
      <c r="DI9" s="116"/>
      <c r="DJ9" s="116"/>
      <c r="DK9" s="116"/>
      <c r="DL9" s="116"/>
      <c r="DM9" s="116"/>
      <c r="DN9" s="116"/>
      <c r="DO9" s="116"/>
      <c r="DP9" s="116"/>
      <c r="DQ9" s="116"/>
      <c r="DR9" s="116"/>
      <c r="DS9" s="116"/>
      <c r="DT9" s="116"/>
      <c r="DU9" s="116"/>
      <c r="DV9" s="116"/>
      <c r="DW9" s="116"/>
      <c r="DX9" s="116"/>
      <c r="DY9" s="116"/>
      <c r="DZ9" s="116"/>
      <c r="EA9" s="116"/>
      <c r="EB9" s="116"/>
      <c r="EC9" s="116"/>
      <c r="ED9" s="116"/>
      <c r="EE9" s="116"/>
      <c r="EF9" s="116"/>
      <c r="EG9" s="116"/>
      <c r="EH9" s="116"/>
      <c r="EI9" s="116"/>
      <c r="EJ9" s="116"/>
      <c r="EK9" s="116"/>
      <c r="EL9" s="116"/>
      <c r="EM9" s="116"/>
      <c r="EN9" s="116"/>
      <c r="EO9" s="116"/>
      <c r="EP9" s="116"/>
      <c r="EQ9" s="116"/>
      <c r="ER9" s="116"/>
      <c r="ES9" s="116"/>
      <c r="ET9" s="116"/>
      <c r="EU9" s="116"/>
      <c r="EV9" s="116"/>
      <c r="EW9" s="116"/>
      <c r="EX9" s="116"/>
      <c r="EY9" s="116"/>
      <c r="EZ9" s="116"/>
      <c r="FA9" s="116"/>
      <c r="FB9" s="116"/>
      <c r="FC9" s="116"/>
      <c r="FD9" s="116"/>
      <c r="FE9" s="116"/>
      <c r="FF9" s="116"/>
      <c r="FG9" s="116"/>
      <c r="FH9" s="116"/>
      <c r="FI9" s="116"/>
      <c r="FJ9" s="116"/>
      <c r="FK9" s="116"/>
      <c r="FL9" s="116"/>
      <c r="FM9" s="116"/>
      <c r="FN9" s="116"/>
      <c r="FO9" s="116"/>
      <c r="FP9" s="116"/>
      <c r="FQ9" s="116"/>
      <c r="FR9" s="116"/>
      <c r="FS9" s="116"/>
      <c r="FT9" s="116"/>
      <c r="FU9" s="116"/>
      <c r="FV9" s="116"/>
      <c r="FW9" s="116"/>
      <c r="FX9" s="116"/>
      <c r="FY9" s="116"/>
      <c r="FZ9" s="116"/>
      <c r="GA9" s="116"/>
      <c r="GB9" s="116"/>
      <c r="GC9" s="116"/>
      <c r="GD9" s="116"/>
      <c r="GE9" s="116"/>
      <c r="GF9" s="116"/>
    </row>
    <row r="10" spans="1:188" s="81" customFormat="1" x14ac:dyDescent="0.3">
      <c r="A10" s="159"/>
      <c r="B10" s="208"/>
      <c r="C10" s="86" t="s">
        <v>36</v>
      </c>
      <c r="D10" s="88">
        <v>10.3</v>
      </c>
      <c r="E10" s="88">
        <v>12.2</v>
      </c>
      <c r="F10" s="88">
        <v>15.9</v>
      </c>
      <c r="G10" s="88">
        <v>17.899999999999999</v>
      </c>
      <c r="H10" s="88">
        <v>21.1</v>
      </c>
      <c r="I10" s="88">
        <v>22.9</v>
      </c>
      <c r="J10" s="111">
        <v>10.3</v>
      </c>
      <c r="K10" s="117">
        <v>10.8</v>
      </c>
      <c r="L10" s="118">
        <f>L9/380/1.732/0.925*1000</f>
        <v>12.319357159517605</v>
      </c>
      <c r="M10" s="118">
        <f>M9/380/1.732/0.925*1000</f>
        <v>13.140647636818779</v>
      </c>
      <c r="N10" s="118">
        <f>N9/380/1.732/0.925*1000</f>
        <v>16.015164307372885</v>
      </c>
      <c r="O10" s="116"/>
      <c r="P10" s="116"/>
      <c r="Q10" s="116"/>
      <c r="R10" s="116"/>
      <c r="S10" s="116"/>
      <c r="T10" s="116"/>
      <c r="U10" s="116"/>
      <c r="V10" s="116"/>
      <c r="W10" s="116"/>
      <c r="X10" s="116"/>
      <c r="Y10" s="116"/>
      <c r="Z10" s="116"/>
      <c r="AA10" s="116"/>
      <c r="AB10" s="116"/>
      <c r="AC10" s="116"/>
      <c r="AD10" s="116"/>
      <c r="AE10" s="116"/>
      <c r="AF10" s="116"/>
      <c r="AG10" s="116"/>
      <c r="AH10" s="116"/>
      <c r="AI10" s="116"/>
      <c r="AJ10" s="116"/>
      <c r="AK10" s="116"/>
      <c r="AL10" s="116"/>
      <c r="AM10" s="116"/>
      <c r="AN10" s="116"/>
      <c r="AO10" s="116"/>
      <c r="AP10" s="116"/>
      <c r="AQ10" s="116"/>
      <c r="AR10" s="116"/>
      <c r="AS10" s="116"/>
      <c r="AT10" s="116"/>
      <c r="AU10" s="116"/>
      <c r="AV10" s="116"/>
      <c r="AW10" s="116"/>
      <c r="AX10" s="116"/>
      <c r="AY10" s="116"/>
      <c r="AZ10" s="116"/>
      <c r="BA10" s="116"/>
      <c r="BB10" s="116"/>
      <c r="BC10" s="116"/>
      <c r="BD10" s="116"/>
      <c r="BE10" s="116"/>
      <c r="BF10" s="116"/>
      <c r="BG10" s="116"/>
      <c r="BH10" s="116"/>
      <c r="BI10" s="116"/>
      <c r="BJ10" s="116"/>
      <c r="BK10" s="116"/>
      <c r="BL10" s="116"/>
      <c r="BM10" s="116"/>
      <c r="BN10" s="116"/>
      <c r="BO10" s="116"/>
      <c r="BP10" s="116"/>
      <c r="BQ10" s="116"/>
      <c r="BR10" s="116"/>
      <c r="BS10" s="116"/>
      <c r="BT10" s="116"/>
      <c r="BU10" s="116"/>
      <c r="BV10" s="116"/>
      <c r="BW10" s="116"/>
      <c r="BX10" s="116"/>
      <c r="BY10" s="116"/>
      <c r="BZ10" s="116"/>
      <c r="CA10" s="116"/>
      <c r="CB10" s="116"/>
      <c r="CC10" s="116"/>
      <c r="CD10" s="116"/>
      <c r="CE10" s="116"/>
      <c r="CF10" s="116"/>
      <c r="CG10" s="116"/>
      <c r="CH10" s="116"/>
      <c r="CI10" s="116"/>
      <c r="CJ10" s="116"/>
      <c r="CK10" s="116"/>
      <c r="CL10" s="116"/>
      <c r="CM10" s="116"/>
      <c r="CN10" s="116"/>
      <c r="CO10" s="116"/>
      <c r="CP10" s="116"/>
      <c r="CQ10" s="116"/>
      <c r="CR10" s="116"/>
      <c r="CS10" s="116"/>
      <c r="CT10" s="116"/>
      <c r="CU10" s="116"/>
      <c r="CV10" s="116"/>
      <c r="CW10" s="116"/>
      <c r="CX10" s="116"/>
      <c r="CY10" s="116"/>
      <c r="CZ10" s="116"/>
      <c r="DA10" s="116"/>
      <c r="DB10" s="116"/>
      <c r="DC10" s="116"/>
      <c r="DD10" s="116"/>
      <c r="DE10" s="116"/>
      <c r="DF10" s="116"/>
      <c r="DG10" s="116"/>
      <c r="DH10" s="116"/>
      <c r="DI10" s="116"/>
      <c r="DJ10" s="116"/>
      <c r="DK10" s="116"/>
      <c r="DL10" s="116"/>
      <c r="DM10" s="116"/>
      <c r="DN10" s="116"/>
      <c r="DO10" s="116"/>
      <c r="DP10" s="116"/>
      <c r="DQ10" s="116"/>
      <c r="DR10" s="116"/>
      <c r="DS10" s="116"/>
      <c r="DT10" s="116"/>
      <c r="DU10" s="116"/>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116"/>
      <c r="FK10" s="116"/>
      <c r="FL10" s="116"/>
      <c r="FM10" s="116"/>
      <c r="FN10" s="116"/>
      <c r="FO10" s="116"/>
      <c r="FP10" s="116"/>
      <c r="FQ10" s="116"/>
      <c r="FR10" s="116"/>
      <c r="FS10" s="116"/>
      <c r="FT10" s="116"/>
      <c r="FU10" s="116"/>
      <c r="FV10" s="116"/>
      <c r="FW10" s="116"/>
      <c r="FX10" s="116"/>
      <c r="FY10" s="116"/>
      <c r="FZ10" s="116"/>
      <c r="GA10" s="116"/>
      <c r="GB10" s="116"/>
      <c r="GC10" s="116"/>
      <c r="GD10" s="116"/>
      <c r="GE10" s="116"/>
      <c r="GF10" s="116"/>
    </row>
    <row r="11" spans="1:188" s="81" customFormat="1" x14ac:dyDescent="0.3">
      <c r="A11" s="159"/>
      <c r="B11" s="208"/>
      <c r="C11" s="86" t="s">
        <v>37</v>
      </c>
      <c r="D11" s="88">
        <v>3.5</v>
      </c>
      <c r="E11" s="88">
        <v>4</v>
      </c>
      <c r="F11" s="88">
        <v>5.4</v>
      </c>
      <c r="G11" s="88">
        <v>6.4</v>
      </c>
      <c r="H11" s="88">
        <v>7.8</v>
      </c>
      <c r="I11" s="88">
        <v>7.8</v>
      </c>
      <c r="J11" s="111">
        <v>9.4</v>
      </c>
      <c r="K11" s="111">
        <v>10</v>
      </c>
      <c r="L11" s="115">
        <v>13.65</v>
      </c>
      <c r="M11" s="115">
        <v>14.4</v>
      </c>
      <c r="N11" s="115">
        <v>15.4</v>
      </c>
      <c r="O11" s="116"/>
      <c r="P11" s="116"/>
      <c r="Q11" s="116"/>
      <c r="R11" s="116"/>
      <c r="S11" s="116"/>
      <c r="T11" s="116"/>
      <c r="U11" s="116"/>
      <c r="V11" s="116"/>
      <c r="W11" s="116"/>
      <c r="X11" s="116"/>
      <c r="Y11" s="116"/>
      <c r="Z11" s="116"/>
      <c r="AA11" s="116"/>
      <c r="AB11" s="116"/>
      <c r="AC11" s="116"/>
      <c r="AD11" s="116"/>
      <c r="AE11" s="116"/>
      <c r="AF11" s="116"/>
      <c r="AG11" s="116"/>
      <c r="AH11" s="116"/>
      <c r="AI11" s="116"/>
      <c r="AJ11" s="116"/>
      <c r="AK11" s="116"/>
      <c r="AL11" s="116"/>
      <c r="AM11" s="116"/>
      <c r="AN11" s="116"/>
      <c r="AO11" s="116"/>
      <c r="AP11" s="116"/>
      <c r="AQ11" s="116"/>
      <c r="AR11" s="116"/>
      <c r="AS11" s="116"/>
      <c r="AT11" s="116"/>
      <c r="AU11" s="116"/>
      <c r="AV11" s="116"/>
      <c r="AW11" s="116"/>
      <c r="AX11" s="116"/>
      <c r="AY11" s="116"/>
      <c r="AZ11" s="116"/>
      <c r="BA11" s="116"/>
      <c r="BB11" s="116"/>
      <c r="BC11" s="116"/>
      <c r="BD11" s="116"/>
      <c r="BE11" s="116"/>
      <c r="BF11" s="116"/>
      <c r="BG11" s="116"/>
      <c r="BH11" s="116"/>
      <c r="BI11" s="116"/>
      <c r="BJ11" s="116"/>
      <c r="BK11" s="116"/>
      <c r="BL11" s="116"/>
      <c r="BM11" s="116"/>
      <c r="BN11" s="116"/>
      <c r="BO11" s="116"/>
      <c r="BP11" s="116"/>
      <c r="BQ11" s="116"/>
      <c r="BR11" s="116"/>
      <c r="BS11" s="116"/>
      <c r="BT11" s="116"/>
      <c r="BU11" s="116"/>
      <c r="BV11" s="116"/>
      <c r="BW11" s="116"/>
      <c r="BX11" s="116"/>
      <c r="BY11" s="116"/>
      <c r="BZ11" s="116"/>
      <c r="CA11" s="116"/>
      <c r="CB11" s="116"/>
      <c r="CC11" s="116"/>
      <c r="CD11" s="116"/>
      <c r="CE11" s="116"/>
      <c r="CF11" s="116"/>
      <c r="CG11" s="116"/>
      <c r="CH11" s="116"/>
      <c r="CI11" s="116"/>
      <c r="CJ11" s="116"/>
      <c r="CK11" s="116"/>
      <c r="CL11" s="116"/>
      <c r="CM11" s="116"/>
      <c r="CN11" s="116"/>
      <c r="CO11" s="116"/>
      <c r="CP11" s="116"/>
      <c r="CQ11" s="116"/>
      <c r="CR11" s="116"/>
      <c r="CS11" s="116"/>
      <c r="CT11" s="116"/>
      <c r="CU11" s="116"/>
      <c r="CV11" s="116"/>
      <c r="CW11" s="116"/>
      <c r="CX11" s="116"/>
      <c r="CY11" s="116"/>
      <c r="CZ11" s="116"/>
      <c r="DA11" s="116"/>
      <c r="DB11" s="116"/>
      <c r="DC11" s="116"/>
      <c r="DD11" s="116"/>
      <c r="DE11" s="116"/>
      <c r="DF11" s="116"/>
      <c r="DG11" s="116"/>
      <c r="DH11" s="116"/>
      <c r="DI11" s="116"/>
      <c r="DJ11" s="116"/>
      <c r="DK11" s="116"/>
      <c r="DL11" s="116"/>
      <c r="DM11" s="116"/>
      <c r="DN11" s="116"/>
      <c r="DO11" s="116"/>
      <c r="DP11" s="116"/>
      <c r="DQ11" s="116"/>
      <c r="DR11" s="116"/>
      <c r="DS11" s="116"/>
      <c r="DT11" s="116"/>
      <c r="DU11" s="116"/>
      <c r="DV11" s="116"/>
      <c r="DW11" s="116"/>
      <c r="DX11" s="116"/>
      <c r="DY11" s="116"/>
      <c r="DZ11" s="116"/>
      <c r="EA11" s="116"/>
      <c r="EB11" s="116"/>
      <c r="EC11" s="116"/>
      <c r="ED11" s="116"/>
      <c r="EE11" s="116"/>
      <c r="EF11" s="116"/>
      <c r="EG11" s="116"/>
      <c r="EH11" s="116"/>
      <c r="EI11" s="116"/>
      <c r="EJ11" s="116"/>
      <c r="EK11" s="116"/>
      <c r="EL11" s="116"/>
      <c r="EM11" s="116"/>
      <c r="EN11" s="116"/>
      <c r="EO11" s="116"/>
      <c r="EP11" s="116"/>
      <c r="EQ11" s="116"/>
      <c r="ER11" s="116"/>
      <c r="ES11" s="116"/>
      <c r="ET11" s="116"/>
      <c r="EU11" s="116"/>
      <c r="EV11" s="116"/>
      <c r="EW11" s="116"/>
      <c r="EX11" s="116"/>
      <c r="EY11" s="116"/>
      <c r="EZ11" s="116"/>
      <c r="FA11" s="116"/>
      <c r="FB11" s="116"/>
      <c r="FC11" s="116"/>
      <c r="FD11" s="116"/>
      <c r="FE11" s="116"/>
      <c r="FF11" s="116"/>
      <c r="FG11" s="116"/>
      <c r="FH11" s="116"/>
      <c r="FI11" s="116"/>
      <c r="FJ11" s="116"/>
      <c r="FK11" s="116"/>
      <c r="FL11" s="116"/>
      <c r="FM11" s="116"/>
      <c r="FN11" s="116"/>
      <c r="FO11" s="116"/>
      <c r="FP11" s="116"/>
      <c r="FQ11" s="116"/>
      <c r="FR11" s="116"/>
      <c r="FS11" s="116"/>
      <c r="FT11" s="116"/>
      <c r="FU11" s="116"/>
      <c r="FV11" s="116"/>
      <c r="FW11" s="116"/>
      <c r="FX11" s="116"/>
      <c r="FY11" s="116"/>
      <c r="FZ11" s="116"/>
      <c r="GA11" s="116"/>
      <c r="GB11" s="116"/>
      <c r="GC11" s="116"/>
      <c r="GD11" s="116"/>
      <c r="GE11" s="116"/>
      <c r="GF11" s="116"/>
    </row>
    <row r="12" spans="1:188" s="145" customFormat="1" x14ac:dyDescent="0.3">
      <c r="A12" s="159"/>
      <c r="B12" s="209"/>
      <c r="C12" s="140" t="s">
        <v>38</v>
      </c>
      <c r="D12" s="141">
        <v>16.7</v>
      </c>
      <c r="E12" s="141">
        <v>19.100000000000001</v>
      </c>
      <c r="F12" s="141">
        <v>24.9</v>
      </c>
      <c r="G12" s="141">
        <v>29.3</v>
      </c>
      <c r="H12" s="141">
        <v>37.299999999999997</v>
      </c>
      <c r="I12" s="141">
        <v>37.299999999999997</v>
      </c>
      <c r="J12" s="142">
        <v>15</v>
      </c>
      <c r="K12" s="143">
        <f>K11*1000/380/0.95/1.732</f>
        <v>15.993551400075489</v>
      </c>
      <c r="L12" s="143">
        <v>21.8</v>
      </c>
      <c r="M12" s="143">
        <v>23</v>
      </c>
      <c r="N12" s="143">
        <f>N11*1000/380/0.95/1.732</f>
        <v>24.630069156116257</v>
      </c>
      <c r="O12" s="144"/>
      <c r="P12" s="144"/>
      <c r="Q12" s="144"/>
      <c r="R12" s="144"/>
      <c r="S12" s="144"/>
      <c r="T12" s="144"/>
      <c r="U12" s="144"/>
      <c r="V12" s="144"/>
      <c r="W12" s="144"/>
      <c r="X12" s="144"/>
      <c r="Y12" s="144"/>
      <c r="Z12" s="144"/>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c r="CN12" s="144"/>
      <c r="CO12" s="144"/>
      <c r="CP12" s="144"/>
      <c r="CQ12" s="144"/>
      <c r="CR12" s="144"/>
      <c r="CS12" s="144"/>
      <c r="CT12" s="144"/>
      <c r="CU12" s="144"/>
      <c r="CV12" s="144"/>
      <c r="CW12" s="144"/>
      <c r="CX12" s="144"/>
      <c r="CY12" s="144"/>
      <c r="CZ12" s="144"/>
      <c r="DA12" s="144"/>
      <c r="DB12" s="144"/>
      <c r="DC12" s="144"/>
      <c r="DD12" s="144"/>
      <c r="DE12" s="144"/>
      <c r="DF12" s="144"/>
      <c r="DG12" s="144"/>
      <c r="DH12" s="144"/>
      <c r="DI12" s="144"/>
      <c r="DJ12" s="144"/>
      <c r="DK12" s="144"/>
      <c r="DL12" s="144"/>
      <c r="DM12" s="144"/>
      <c r="DN12" s="144"/>
      <c r="DO12" s="144"/>
      <c r="DP12" s="144"/>
      <c r="DQ12" s="144"/>
      <c r="DR12" s="144"/>
      <c r="DS12" s="144"/>
      <c r="DT12" s="144"/>
      <c r="DU12" s="144"/>
      <c r="DV12" s="144"/>
      <c r="DW12" s="144"/>
      <c r="DX12" s="144"/>
      <c r="DY12" s="144"/>
      <c r="DZ12" s="144"/>
      <c r="EA12" s="144"/>
      <c r="EB12" s="144"/>
      <c r="EC12" s="144"/>
      <c r="ED12" s="144"/>
      <c r="EE12" s="144"/>
      <c r="EF12" s="144"/>
      <c r="EG12" s="144"/>
      <c r="EH12" s="144"/>
      <c r="EI12" s="144"/>
      <c r="EJ12" s="144"/>
      <c r="EK12" s="144"/>
      <c r="EL12" s="144"/>
      <c r="EM12" s="144"/>
      <c r="EN12" s="144"/>
      <c r="EO12" s="144"/>
      <c r="EP12" s="144"/>
      <c r="EQ12" s="144"/>
      <c r="ER12" s="144"/>
      <c r="ES12" s="144"/>
      <c r="ET12" s="144"/>
      <c r="EU12" s="144"/>
      <c r="EV12" s="144"/>
      <c r="EW12" s="144"/>
      <c r="EX12" s="144"/>
      <c r="EY12" s="144"/>
      <c r="EZ12" s="144"/>
      <c r="FA12" s="144"/>
      <c r="FB12" s="144"/>
      <c r="FC12" s="144"/>
      <c r="FD12" s="144"/>
      <c r="FE12" s="144"/>
      <c r="FF12" s="144"/>
      <c r="FG12" s="144"/>
      <c r="FH12" s="144"/>
      <c r="FI12" s="144"/>
      <c r="FJ12" s="144"/>
      <c r="FK12" s="144"/>
      <c r="FL12" s="144"/>
      <c r="FM12" s="144"/>
      <c r="FN12" s="144"/>
      <c r="FO12" s="144"/>
      <c r="FP12" s="144"/>
      <c r="FQ12" s="144"/>
      <c r="FR12" s="144"/>
      <c r="FS12" s="144"/>
      <c r="FT12" s="144"/>
      <c r="FU12" s="144"/>
      <c r="FV12" s="144"/>
      <c r="FW12" s="144"/>
      <c r="FX12" s="144"/>
      <c r="FY12" s="144"/>
      <c r="FZ12" s="144"/>
      <c r="GA12" s="144"/>
      <c r="GB12" s="144"/>
      <c r="GC12" s="144"/>
      <c r="GD12" s="144"/>
      <c r="GE12" s="144"/>
      <c r="GF12" s="144"/>
    </row>
    <row r="13" spans="1:188" s="81" customFormat="1" ht="40.5" x14ac:dyDescent="0.3">
      <c r="A13" s="159"/>
      <c r="B13" s="207" t="s">
        <v>39</v>
      </c>
      <c r="C13" s="86" t="s">
        <v>35</v>
      </c>
      <c r="D13" s="87">
        <v>1.95</v>
      </c>
      <c r="E13" s="87">
        <v>2.5</v>
      </c>
      <c r="F13" s="87">
        <v>3.45</v>
      </c>
      <c r="G13" s="87">
        <v>3.8</v>
      </c>
      <c r="H13" s="87">
        <v>4.5</v>
      </c>
      <c r="I13" s="87">
        <v>4.9000000000000004</v>
      </c>
      <c r="J13" s="112">
        <v>5.35</v>
      </c>
      <c r="K13" s="112">
        <v>5.95</v>
      </c>
      <c r="L13" s="114">
        <v>7</v>
      </c>
      <c r="M13" s="114">
        <v>7.5</v>
      </c>
      <c r="N13" s="115">
        <v>9.6199999999999992</v>
      </c>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6"/>
      <c r="AL13" s="116"/>
      <c r="AM13" s="116"/>
      <c r="AN13" s="116"/>
      <c r="AO13" s="116"/>
      <c r="AP13" s="116"/>
      <c r="AQ13" s="116"/>
      <c r="AR13" s="116"/>
      <c r="AS13" s="116"/>
      <c r="AT13" s="116"/>
      <c r="AU13" s="116"/>
      <c r="AV13" s="116"/>
      <c r="AW13" s="116"/>
      <c r="AX13" s="116"/>
      <c r="AY13" s="116"/>
      <c r="AZ13" s="116"/>
      <c r="BA13" s="116"/>
      <c r="BB13" s="116"/>
      <c r="BC13" s="116"/>
      <c r="BD13" s="116"/>
      <c r="BE13" s="116"/>
      <c r="BF13" s="116"/>
      <c r="BG13" s="116"/>
      <c r="BH13" s="116"/>
      <c r="BI13" s="116"/>
      <c r="BJ13" s="116"/>
      <c r="BK13" s="116"/>
      <c r="BL13" s="116"/>
      <c r="BM13" s="116"/>
      <c r="BN13" s="116"/>
      <c r="BO13" s="116"/>
      <c r="BP13" s="116"/>
      <c r="BQ13" s="116"/>
      <c r="BR13" s="116"/>
      <c r="BS13" s="116"/>
      <c r="BT13" s="116"/>
      <c r="BU13" s="116"/>
      <c r="BV13" s="116"/>
      <c r="BW13" s="116"/>
      <c r="BX13" s="116"/>
      <c r="BY13" s="116"/>
      <c r="BZ13" s="116"/>
      <c r="CA13" s="116"/>
      <c r="CB13" s="116"/>
      <c r="CC13" s="116"/>
      <c r="CD13" s="116"/>
      <c r="CE13" s="116"/>
      <c r="CF13" s="116"/>
      <c r="CG13" s="116"/>
      <c r="CH13" s="116"/>
      <c r="CI13" s="116"/>
      <c r="CJ13" s="116"/>
      <c r="CK13" s="116"/>
      <c r="CL13" s="116"/>
      <c r="CM13" s="116"/>
      <c r="CN13" s="116"/>
      <c r="CO13" s="116"/>
      <c r="CP13" s="116"/>
      <c r="CQ13" s="116"/>
      <c r="CR13" s="116"/>
      <c r="CS13" s="116"/>
      <c r="CT13" s="116"/>
      <c r="CU13" s="116"/>
      <c r="CV13" s="116"/>
      <c r="CW13" s="116"/>
      <c r="CX13" s="116"/>
      <c r="CY13" s="116"/>
      <c r="CZ13" s="116"/>
      <c r="DA13" s="116"/>
      <c r="DB13" s="116"/>
      <c r="DC13" s="116"/>
      <c r="DD13" s="116"/>
      <c r="DE13" s="116"/>
      <c r="DF13" s="116"/>
      <c r="DG13" s="116"/>
      <c r="DH13" s="116"/>
      <c r="DI13" s="116"/>
      <c r="DJ13" s="116"/>
      <c r="DK13" s="116"/>
      <c r="DL13" s="116"/>
      <c r="DM13" s="116"/>
      <c r="DN13" s="116"/>
      <c r="DO13" s="116"/>
      <c r="DP13" s="116"/>
      <c r="DQ13" s="116"/>
      <c r="DR13" s="116"/>
      <c r="DS13" s="116"/>
      <c r="DT13" s="116"/>
      <c r="DU13" s="116"/>
      <c r="DV13" s="116"/>
      <c r="DW13" s="116"/>
      <c r="DX13" s="116"/>
      <c r="DY13" s="116"/>
      <c r="DZ13" s="116"/>
      <c r="EA13" s="116"/>
      <c r="EB13" s="116"/>
      <c r="EC13" s="116"/>
      <c r="ED13" s="116"/>
      <c r="EE13" s="116"/>
      <c r="EF13" s="116"/>
      <c r="EG13" s="116"/>
      <c r="EH13" s="116"/>
      <c r="EI13" s="116"/>
      <c r="EJ13" s="116"/>
      <c r="EK13" s="116"/>
      <c r="EL13" s="116"/>
      <c r="EM13" s="116"/>
      <c r="EN13" s="116"/>
      <c r="EO13" s="116"/>
      <c r="EP13" s="116"/>
      <c r="EQ13" s="116"/>
      <c r="ER13" s="116"/>
      <c r="ES13" s="116"/>
      <c r="ET13" s="116"/>
      <c r="EU13" s="116"/>
      <c r="EV13" s="116"/>
      <c r="EW13" s="116"/>
      <c r="EX13" s="116"/>
      <c r="EY13" s="116"/>
      <c r="EZ13" s="116"/>
      <c r="FA13" s="116"/>
      <c r="FB13" s="116"/>
      <c r="FC13" s="116"/>
      <c r="FD13" s="116"/>
      <c r="FE13" s="116"/>
      <c r="FF13" s="116"/>
      <c r="FG13" s="116"/>
      <c r="FH13" s="116"/>
      <c r="FI13" s="116"/>
      <c r="FJ13" s="116"/>
      <c r="FK13" s="116"/>
      <c r="FL13" s="116"/>
      <c r="FM13" s="116"/>
      <c r="FN13" s="116"/>
      <c r="FO13" s="116"/>
      <c r="FP13" s="116"/>
      <c r="FQ13" s="116"/>
      <c r="FR13" s="116"/>
      <c r="FS13" s="116"/>
      <c r="FT13" s="116"/>
      <c r="FU13" s="116"/>
      <c r="FV13" s="116"/>
      <c r="FW13" s="116"/>
      <c r="FX13" s="116"/>
      <c r="FY13" s="116"/>
      <c r="FZ13" s="116"/>
      <c r="GA13" s="116"/>
      <c r="GB13" s="116"/>
      <c r="GC13" s="116"/>
      <c r="GD13" s="116"/>
      <c r="GE13" s="116"/>
      <c r="GF13" s="116"/>
    </row>
    <row r="14" spans="1:188" s="81" customFormat="1" x14ac:dyDescent="0.3">
      <c r="A14" s="159"/>
      <c r="B14" s="208"/>
      <c r="C14" s="86" t="s">
        <v>36</v>
      </c>
      <c r="D14" s="88">
        <v>10.5</v>
      </c>
      <c r="E14" s="88">
        <v>12</v>
      </c>
      <c r="F14" s="88">
        <v>16.5</v>
      </c>
      <c r="G14" s="88">
        <v>18.2</v>
      </c>
      <c r="H14" s="88">
        <v>20.5</v>
      </c>
      <c r="I14" s="88">
        <v>22.3</v>
      </c>
      <c r="J14" s="111">
        <v>9.1999999999999993</v>
      </c>
      <c r="K14" s="111">
        <v>9.9</v>
      </c>
      <c r="L14" s="118">
        <f>L13/380/1.732/0.925*1000</f>
        <v>11.498066682216432</v>
      </c>
      <c r="M14" s="118">
        <f>M13/380/1.732/0.925*1000</f>
        <v>12.319357159517605</v>
      </c>
      <c r="N14" s="118">
        <f>N13/380/1.732/0.925*1000</f>
        <v>15.801628783274582</v>
      </c>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6"/>
      <c r="AM14" s="116"/>
      <c r="AN14" s="116"/>
      <c r="AO14" s="116"/>
      <c r="AP14" s="116"/>
      <c r="AQ14" s="116"/>
      <c r="AR14" s="116"/>
      <c r="AS14" s="116"/>
      <c r="AT14" s="116"/>
      <c r="AU14" s="116"/>
      <c r="AV14" s="116"/>
      <c r="AW14" s="116"/>
      <c r="AX14" s="116"/>
      <c r="AY14" s="116"/>
      <c r="AZ14" s="116"/>
      <c r="BA14" s="116"/>
      <c r="BB14" s="116"/>
      <c r="BC14" s="116"/>
      <c r="BD14" s="116"/>
      <c r="BE14" s="116"/>
      <c r="BF14" s="116"/>
      <c r="BG14" s="116"/>
      <c r="BH14" s="116"/>
      <c r="BI14" s="116"/>
      <c r="BJ14" s="116"/>
      <c r="BK14" s="116"/>
      <c r="BL14" s="116"/>
      <c r="BM14" s="116"/>
      <c r="BN14" s="116"/>
      <c r="BO14" s="116"/>
      <c r="BP14" s="116"/>
      <c r="BQ14" s="116"/>
      <c r="BR14" s="116"/>
      <c r="BS14" s="116"/>
      <c r="BT14" s="116"/>
      <c r="BU14" s="116"/>
      <c r="BV14" s="116"/>
      <c r="BW14" s="116"/>
      <c r="BX14" s="116"/>
      <c r="BY14" s="116"/>
      <c r="BZ14" s="116"/>
      <c r="CA14" s="116"/>
      <c r="CB14" s="116"/>
      <c r="CC14" s="116"/>
      <c r="CD14" s="116"/>
      <c r="CE14" s="116"/>
      <c r="CF14" s="116"/>
      <c r="CG14" s="116"/>
      <c r="CH14" s="116"/>
      <c r="CI14" s="116"/>
      <c r="CJ14" s="116"/>
      <c r="CK14" s="116"/>
      <c r="CL14" s="116"/>
      <c r="CM14" s="116"/>
      <c r="CN14" s="116"/>
      <c r="CO14" s="116"/>
      <c r="CP14" s="116"/>
      <c r="CQ14" s="116"/>
      <c r="CR14" s="116"/>
      <c r="CS14" s="116"/>
      <c r="CT14" s="116"/>
      <c r="CU14" s="116"/>
      <c r="CV14" s="116"/>
      <c r="CW14" s="116"/>
      <c r="CX14" s="116"/>
      <c r="CY14" s="116"/>
      <c r="CZ14" s="116"/>
      <c r="DA14" s="116"/>
      <c r="DB14" s="116"/>
      <c r="DC14" s="116"/>
      <c r="DD14" s="116"/>
      <c r="DE14" s="116"/>
      <c r="DF14" s="116"/>
      <c r="DG14" s="116"/>
      <c r="DH14" s="116"/>
      <c r="DI14" s="116"/>
      <c r="DJ14" s="116"/>
      <c r="DK14" s="116"/>
      <c r="DL14" s="116"/>
      <c r="DM14" s="116"/>
      <c r="DN14" s="116"/>
      <c r="DO14" s="116"/>
      <c r="DP14" s="116"/>
      <c r="DQ14" s="116"/>
      <c r="DR14" s="116"/>
      <c r="DS14" s="116"/>
      <c r="DT14" s="116"/>
      <c r="DU14" s="116"/>
      <c r="DV14" s="116"/>
      <c r="DW14" s="116"/>
      <c r="DX14" s="116"/>
      <c r="DY14" s="116"/>
      <c r="DZ14" s="116"/>
      <c r="EA14" s="116"/>
      <c r="EB14" s="116"/>
      <c r="EC14" s="116"/>
      <c r="ED14" s="116"/>
      <c r="EE14" s="116"/>
      <c r="EF14" s="116"/>
      <c r="EG14" s="116"/>
      <c r="EH14" s="116"/>
      <c r="EI14" s="116"/>
      <c r="EJ14" s="116"/>
      <c r="EK14" s="116"/>
      <c r="EL14" s="116"/>
      <c r="EM14" s="116"/>
      <c r="EN14" s="116"/>
      <c r="EO14" s="116"/>
      <c r="EP14" s="116"/>
      <c r="EQ14" s="116"/>
      <c r="ER14" s="116"/>
      <c r="ES14" s="116"/>
      <c r="ET14" s="116"/>
      <c r="EU14" s="116"/>
      <c r="EV14" s="116"/>
      <c r="EW14" s="116"/>
      <c r="EX14" s="116"/>
      <c r="EY14" s="116"/>
      <c r="EZ14" s="116"/>
      <c r="FA14" s="116"/>
      <c r="FB14" s="116"/>
      <c r="FC14" s="116"/>
      <c r="FD14" s="116"/>
      <c r="FE14" s="116"/>
      <c r="FF14" s="116"/>
      <c r="FG14" s="116"/>
      <c r="FH14" s="116"/>
      <c r="FI14" s="116"/>
      <c r="FJ14" s="116"/>
      <c r="FK14" s="116"/>
      <c r="FL14" s="116"/>
      <c r="FM14" s="116"/>
      <c r="FN14" s="116"/>
      <c r="FO14" s="116"/>
      <c r="FP14" s="116"/>
      <c r="FQ14" s="116"/>
      <c r="FR14" s="116"/>
      <c r="FS14" s="116"/>
      <c r="FT14" s="116"/>
      <c r="FU14" s="116"/>
      <c r="FV14" s="116"/>
      <c r="FW14" s="116"/>
      <c r="FX14" s="116"/>
      <c r="FY14" s="116"/>
      <c r="FZ14" s="116"/>
      <c r="GA14" s="116"/>
      <c r="GB14" s="116"/>
      <c r="GC14" s="116"/>
      <c r="GD14" s="116"/>
      <c r="GE14" s="116"/>
      <c r="GF14" s="116"/>
    </row>
    <row r="15" spans="1:188" s="81" customFormat="1" x14ac:dyDescent="0.3">
      <c r="A15" s="159"/>
      <c r="B15" s="208"/>
      <c r="C15" s="86" t="s">
        <v>37</v>
      </c>
      <c r="D15" s="89">
        <v>3.4</v>
      </c>
      <c r="E15" s="89">
        <v>3.8</v>
      </c>
      <c r="F15" s="89">
        <v>5.4</v>
      </c>
      <c r="G15" s="89">
        <v>6.4</v>
      </c>
      <c r="H15" s="88">
        <v>7.6</v>
      </c>
      <c r="I15" s="88">
        <v>7.6</v>
      </c>
      <c r="J15" s="111">
        <v>9</v>
      </c>
      <c r="K15" s="111">
        <v>9.6</v>
      </c>
      <c r="L15" s="115">
        <v>12.9</v>
      </c>
      <c r="M15" s="115">
        <v>13.68</v>
      </c>
      <c r="N15" s="115">
        <v>14.63</v>
      </c>
      <c r="O15" s="116"/>
      <c r="P15" s="116"/>
      <c r="Q15" s="116"/>
      <c r="R15" s="116"/>
      <c r="S15" s="116"/>
      <c r="T15" s="116"/>
      <c r="U15" s="116"/>
      <c r="V15" s="116"/>
      <c r="W15" s="116"/>
      <c r="X15" s="116"/>
      <c r="Y15" s="116"/>
      <c r="Z15" s="116"/>
      <c r="AA15" s="116"/>
      <c r="AB15" s="116"/>
      <c r="AC15" s="116"/>
      <c r="AD15" s="116"/>
      <c r="AE15" s="116"/>
      <c r="AF15" s="116"/>
      <c r="AG15" s="116"/>
      <c r="AH15" s="116"/>
      <c r="AI15" s="116"/>
      <c r="AJ15" s="116"/>
      <c r="AK15" s="116"/>
      <c r="AL15" s="116"/>
      <c r="AM15" s="116"/>
      <c r="AN15" s="116"/>
      <c r="AO15" s="116"/>
      <c r="AP15" s="116"/>
      <c r="AQ15" s="116"/>
      <c r="AR15" s="116"/>
      <c r="AS15" s="116"/>
      <c r="AT15" s="116"/>
      <c r="AU15" s="116"/>
      <c r="AV15" s="116"/>
      <c r="AW15" s="116"/>
      <c r="AX15" s="116"/>
      <c r="AY15" s="116"/>
      <c r="AZ15" s="116"/>
      <c r="BA15" s="116"/>
      <c r="BB15" s="116"/>
      <c r="BC15" s="116"/>
      <c r="BD15" s="116"/>
      <c r="BE15" s="116"/>
      <c r="BF15" s="116"/>
      <c r="BG15" s="116"/>
      <c r="BH15" s="116"/>
      <c r="BI15" s="116"/>
      <c r="BJ15" s="116"/>
      <c r="BK15" s="116"/>
      <c r="BL15" s="116"/>
      <c r="BM15" s="116"/>
      <c r="BN15" s="116"/>
      <c r="BO15" s="116"/>
      <c r="BP15" s="116"/>
      <c r="BQ15" s="116"/>
      <c r="BR15" s="116"/>
      <c r="BS15" s="116"/>
      <c r="BT15" s="116"/>
      <c r="BU15" s="116"/>
      <c r="BV15" s="116"/>
      <c r="BW15" s="116"/>
      <c r="BX15" s="116"/>
      <c r="BY15" s="116"/>
      <c r="BZ15" s="116"/>
      <c r="CA15" s="116"/>
      <c r="CB15" s="116"/>
      <c r="CC15" s="116"/>
      <c r="CD15" s="116"/>
      <c r="CE15" s="116"/>
      <c r="CF15" s="116"/>
      <c r="CG15" s="116"/>
      <c r="CH15" s="116"/>
      <c r="CI15" s="116"/>
      <c r="CJ15" s="116"/>
      <c r="CK15" s="116"/>
      <c r="CL15" s="116"/>
      <c r="CM15" s="116"/>
      <c r="CN15" s="116"/>
      <c r="CO15" s="116"/>
      <c r="CP15" s="116"/>
      <c r="CQ15" s="116"/>
      <c r="CR15" s="116"/>
      <c r="CS15" s="116"/>
      <c r="CT15" s="116"/>
      <c r="CU15" s="116"/>
      <c r="CV15" s="116"/>
      <c r="CW15" s="116"/>
      <c r="CX15" s="116"/>
      <c r="CY15" s="116"/>
      <c r="CZ15" s="116"/>
      <c r="DA15" s="116"/>
      <c r="DB15" s="116"/>
      <c r="DC15" s="116"/>
      <c r="DD15" s="116"/>
      <c r="DE15" s="116"/>
      <c r="DF15" s="116"/>
      <c r="DG15" s="116"/>
      <c r="DH15" s="116"/>
      <c r="DI15" s="116"/>
      <c r="DJ15" s="116"/>
      <c r="DK15" s="116"/>
      <c r="DL15" s="116"/>
      <c r="DM15" s="116"/>
      <c r="DN15" s="116"/>
      <c r="DO15" s="116"/>
      <c r="DP15" s="116"/>
      <c r="DQ15" s="116"/>
      <c r="DR15" s="116"/>
      <c r="DS15" s="116"/>
      <c r="DT15" s="116"/>
      <c r="DU15" s="116"/>
      <c r="DV15" s="116"/>
      <c r="DW15" s="116"/>
      <c r="DX15" s="116"/>
      <c r="DY15" s="116"/>
      <c r="DZ15" s="116"/>
      <c r="EA15" s="116"/>
      <c r="EB15" s="116"/>
      <c r="EC15" s="116"/>
      <c r="ED15" s="116"/>
      <c r="EE15" s="116"/>
      <c r="EF15" s="116"/>
      <c r="EG15" s="116"/>
      <c r="EH15" s="116"/>
      <c r="EI15" s="116"/>
      <c r="EJ15" s="116"/>
      <c r="EK15" s="116"/>
      <c r="EL15" s="116"/>
      <c r="EM15" s="116"/>
      <c r="EN15" s="116"/>
      <c r="EO15" s="116"/>
      <c r="EP15" s="116"/>
      <c r="EQ15" s="116"/>
      <c r="ER15" s="116"/>
      <c r="ES15" s="116"/>
      <c r="ET15" s="116"/>
      <c r="EU15" s="116"/>
      <c r="EV15" s="116"/>
      <c r="EW15" s="116"/>
      <c r="EX15" s="116"/>
      <c r="EY15" s="116"/>
      <c r="EZ15" s="116"/>
      <c r="FA15" s="116"/>
      <c r="FB15" s="116"/>
      <c r="FC15" s="116"/>
      <c r="FD15" s="116"/>
      <c r="FE15" s="116"/>
      <c r="FF15" s="116"/>
      <c r="FG15" s="116"/>
      <c r="FH15" s="116"/>
      <c r="FI15" s="116"/>
      <c r="FJ15" s="116"/>
      <c r="FK15" s="116"/>
      <c r="FL15" s="116"/>
      <c r="FM15" s="116"/>
      <c r="FN15" s="116"/>
      <c r="FO15" s="116"/>
      <c r="FP15" s="116"/>
      <c r="FQ15" s="116"/>
      <c r="FR15" s="116"/>
      <c r="FS15" s="116"/>
      <c r="FT15" s="116"/>
      <c r="FU15" s="116"/>
      <c r="FV15" s="116"/>
      <c r="FW15" s="116"/>
      <c r="FX15" s="116"/>
      <c r="FY15" s="116"/>
      <c r="FZ15" s="116"/>
      <c r="GA15" s="116"/>
      <c r="GB15" s="116"/>
      <c r="GC15" s="116"/>
      <c r="GD15" s="116"/>
      <c r="GE15" s="116"/>
      <c r="GF15" s="116"/>
    </row>
    <row r="16" spans="1:188" s="145" customFormat="1" x14ac:dyDescent="0.3">
      <c r="A16" s="159"/>
      <c r="B16" s="209"/>
      <c r="C16" s="146" t="s">
        <v>38</v>
      </c>
      <c r="D16" s="141">
        <v>16.3</v>
      </c>
      <c r="E16" s="141">
        <v>18.2</v>
      </c>
      <c r="F16" s="141">
        <v>24.9</v>
      </c>
      <c r="G16" s="141">
        <v>29.3</v>
      </c>
      <c r="H16" s="141">
        <v>36.4</v>
      </c>
      <c r="I16" s="141">
        <v>36.4</v>
      </c>
      <c r="J16" s="142">
        <v>14.4</v>
      </c>
      <c r="K16" s="143">
        <f>K15*1000/380/0.95/1.732</f>
        <v>15.353809344072472</v>
      </c>
      <c r="L16" s="147">
        <v>20.6</v>
      </c>
      <c r="M16" s="147">
        <v>21.9</v>
      </c>
      <c r="N16" s="148">
        <f>N15*1000/380/0.95/1.732</f>
        <v>23.398565698310442</v>
      </c>
      <c r="O16" s="144"/>
      <c r="P16" s="144"/>
      <c r="Q16" s="144"/>
      <c r="R16" s="144"/>
      <c r="S16" s="144"/>
      <c r="T16" s="144"/>
      <c r="U16" s="144"/>
      <c r="V16" s="144"/>
      <c r="W16" s="144"/>
      <c r="X16" s="144"/>
      <c r="Y16" s="144"/>
      <c r="Z16" s="144"/>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c r="CN16" s="144"/>
      <c r="CO16" s="144"/>
      <c r="CP16" s="144"/>
      <c r="CQ16" s="144"/>
      <c r="CR16" s="144"/>
      <c r="CS16" s="144"/>
      <c r="CT16" s="144"/>
      <c r="CU16" s="144"/>
      <c r="CV16" s="144"/>
      <c r="CW16" s="144"/>
      <c r="CX16" s="144"/>
      <c r="CY16" s="144"/>
      <c r="CZ16" s="144"/>
      <c r="DA16" s="144"/>
      <c r="DB16" s="144"/>
      <c r="DC16" s="144"/>
      <c r="DD16" s="144"/>
      <c r="DE16" s="144"/>
      <c r="DF16" s="144"/>
      <c r="DG16" s="144"/>
      <c r="DH16" s="144"/>
      <c r="DI16" s="144"/>
      <c r="DJ16" s="144"/>
      <c r="DK16" s="144"/>
      <c r="DL16" s="144"/>
      <c r="DM16" s="144"/>
      <c r="DN16" s="144"/>
      <c r="DO16" s="144"/>
      <c r="DP16" s="144"/>
      <c r="DQ16" s="144"/>
      <c r="DR16" s="144"/>
      <c r="DS16" s="144"/>
      <c r="DT16" s="144"/>
      <c r="DU16" s="144"/>
      <c r="DV16" s="144"/>
      <c r="DW16" s="144"/>
      <c r="DX16" s="144"/>
      <c r="DY16" s="144"/>
      <c r="DZ16" s="144"/>
      <c r="EA16" s="144"/>
      <c r="EB16" s="144"/>
      <c r="EC16" s="144"/>
      <c r="ED16" s="144"/>
      <c r="EE16" s="144"/>
      <c r="EF16" s="144"/>
      <c r="EG16" s="144"/>
      <c r="EH16" s="144"/>
      <c r="EI16" s="144"/>
      <c r="EJ16" s="144"/>
      <c r="EK16" s="144"/>
      <c r="EL16" s="144"/>
      <c r="EM16" s="144"/>
      <c r="EN16" s="144"/>
      <c r="EO16" s="144"/>
      <c r="EP16" s="144"/>
      <c r="EQ16" s="144"/>
      <c r="ER16" s="144"/>
      <c r="ES16" s="144"/>
      <c r="ET16" s="144"/>
      <c r="EU16" s="144"/>
      <c r="EV16" s="144"/>
      <c r="EW16" s="144"/>
      <c r="EX16" s="144"/>
      <c r="EY16" s="144"/>
      <c r="EZ16" s="144"/>
      <c r="FA16" s="144"/>
      <c r="FB16" s="144"/>
      <c r="FC16" s="144"/>
      <c r="FD16" s="144"/>
      <c r="FE16" s="144"/>
      <c r="FF16" s="144"/>
      <c r="FG16" s="144"/>
      <c r="FH16" s="144"/>
      <c r="FI16" s="144"/>
      <c r="FJ16" s="144"/>
      <c r="FK16" s="144"/>
      <c r="FL16" s="144"/>
      <c r="FM16" s="144"/>
      <c r="FN16" s="144"/>
      <c r="FO16" s="144"/>
      <c r="FP16" s="144"/>
      <c r="FQ16" s="144"/>
      <c r="FR16" s="144"/>
      <c r="FS16" s="144"/>
      <c r="FT16" s="144"/>
      <c r="FU16" s="144"/>
      <c r="FV16" s="144"/>
      <c r="FW16" s="144"/>
      <c r="FX16" s="144"/>
      <c r="FY16" s="144"/>
      <c r="FZ16" s="144"/>
      <c r="GA16" s="144"/>
      <c r="GB16" s="144"/>
      <c r="GC16" s="144"/>
      <c r="GD16" s="144"/>
      <c r="GE16" s="144"/>
      <c r="GF16" s="144"/>
    </row>
    <row r="17" spans="1:188" s="81" customFormat="1" x14ac:dyDescent="0.3">
      <c r="A17" s="159"/>
      <c r="B17" s="204" t="s">
        <v>40</v>
      </c>
      <c r="C17" s="205"/>
      <c r="D17" s="88">
        <f>D5/D9</f>
        <v>4</v>
      </c>
      <c r="E17" s="88">
        <f t="shared" ref="E17:G17" si="0">E5/E9</f>
        <v>3.9215686274509807</v>
      </c>
      <c r="F17" s="88">
        <f t="shared" si="0"/>
        <v>4.032258064516129</v>
      </c>
      <c r="G17" s="88">
        <f t="shared" si="0"/>
        <v>3.7333333333333334</v>
      </c>
      <c r="H17" s="88">
        <v>3.44</v>
      </c>
      <c r="I17" s="88">
        <v>3.56</v>
      </c>
      <c r="J17" s="119">
        <f>J5/J9</f>
        <v>3.6036036036036037</v>
      </c>
      <c r="K17" s="119">
        <f>K5/K9</f>
        <v>3.6160000000000001</v>
      </c>
      <c r="L17" s="120">
        <f>L5/L9</f>
        <v>3.4666666666666668</v>
      </c>
      <c r="M17" s="120">
        <f>M5/M9</f>
        <v>3.5750000000000002</v>
      </c>
      <c r="N17" s="120">
        <f>N5/N9</f>
        <v>3.4358974358974357</v>
      </c>
      <c r="O17" s="116"/>
      <c r="P17" s="116"/>
      <c r="Q17" s="116"/>
      <c r="R17" s="116"/>
      <c r="S17" s="116"/>
      <c r="T17" s="116"/>
      <c r="U17" s="116"/>
      <c r="V17" s="116"/>
      <c r="W17" s="116"/>
      <c r="X17" s="116"/>
      <c r="Y17" s="116"/>
      <c r="Z17" s="116"/>
      <c r="AA17" s="116"/>
      <c r="AB17" s="116"/>
      <c r="AC17" s="116"/>
      <c r="AD17" s="116"/>
      <c r="AE17" s="116"/>
      <c r="AF17" s="116"/>
      <c r="AG17" s="116"/>
      <c r="AH17" s="116"/>
      <c r="AI17" s="116"/>
      <c r="AJ17" s="116"/>
      <c r="AK17" s="116"/>
      <c r="AL17" s="116"/>
      <c r="AM17" s="116"/>
      <c r="AN17" s="116"/>
      <c r="AO17" s="116"/>
      <c r="AP17" s="116"/>
      <c r="AQ17" s="116"/>
      <c r="AR17" s="116"/>
      <c r="AS17" s="116"/>
      <c r="AT17" s="116"/>
      <c r="AU17" s="116"/>
      <c r="AV17" s="116"/>
      <c r="AW17" s="116"/>
      <c r="AX17" s="116"/>
      <c r="AY17" s="116"/>
      <c r="AZ17" s="116"/>
      <c r="BA17" s="116"/>
      <c r="BB17" s="116"/>
      <c r="BC17" s="116"/>
      <c r="BD17" s="116"/>
      <c r="BE17" s="116"/>
      <c r="BF17" s="116"/>
      <c r="BG17" s="116"/>
      <c r="BH17" s="116"/>
      <c r="BI17" s="116"/>
      <c r="BJ17" s="116"/>
      <c r="BK17" s="116"/>
      <c r="BL17" s="116"/>
      <c r="BM17" s="116"/>
      <c r="BN17" s="116"/>
      <c r="BO17" s="116"/>
      <c r="BP17" s="116"/>
      <c r="BQ17" s="116"/>
      <c r="BR17" s="116"/>
      <c r="BS17" s="116"/>
      <c r="BT17" s="116"/>
      <c r="BU17" s="116"/>
      <c r="BV17" s="116"/>
      <c r="BW17" s="116"/>
      <c r="BX17" s="116"/>
      <c r="BY17" s="116"/>
      <c r="BZ17" s="116"/>
      <c r="CA17" s="116"/>
      <c r="CB17" s="116"/>
      <c r="CC17" s="116"/>
      <c r="CD17" s="116"/>
      <c r="CE17" s="116"/>
      <c r="CF17" s="116"/>
      <c r="CG17" s="116"/>
      <c r="CH17" s="116"/>
      <c r="CI17" s="116"/>
      <c r="CJ17" s="116"/>
      <c r="CK17" s="116"/>
      <c r="CL17" s="116"/>
      <c r="CM17" s="116"/>
      <c r="CN17" s="116"/>
      <c r="CO17" s="116"/>
      <c r="CP17" s="116"/>
      <c r="CQ17" s="116"/>
      <c r="CR17" s="116"/>
      <c r="CS17" s="116"/>
      <c r="CT17" s="116"/>
      <c r="CU17" s="116"/>
      <c r="CV17" s="116"/>
      <c r="CW17" s="116"/>
      <c r="CX17" s="116"/>
      <c r="CY17" s="116"/>
      <c r="CZ17" s="116"/>
      <c r="DA17" s="116"/>
      <c r="DB17" s="116"/>
      <c r="DC17" s="116"/>
      <c r="DD17" s="116"/>
      <c r="DE17" s="116"/>
      <c r="DF17" s="116"/>
      <c r="DG17" s="116"/>
      <c r="DH17" s="116"/>
      <c r="DI17" s="116"/>
      <c r="DJ17" s="116"/>
      <c r="DK17" s="116"/>
      <c r="DL17" s="116"/>
      <c r="DM17" s="116"/>
      <c r="DN17" s="116"/>
      <c r="DO17" s="116"/>
      <c r="DP17" s="116"/>
      <c r="DQ17" s="116"/>
      <c r="DR17" s="116"/>
      <c r="DS17" s="116"/>
      <c r="DT17" s="116"/>
      <c r="DU17" s="116"/>
      <c r="DV17" s="116"/>
      <c r="DW17" s="116"/>
      <c r="DX17" s="116"/>
      <c r="DY17" s="116"/>
      <c r="DZ17" s="116"/>
      <c r="EA17" s="116"/>
      <c r="EB17" s="116"/>
      <c r="EC17" s="116"/>
      <c r="ED17" s="116"/>
      <c r="EE17" s="116"/>
      <c r="EF17" s="116"/>
      <c r="EG17" s="116"/>
      <c r="EH17" s="116"/>
      <c r="EI17" s="116"/>
      <c r="EJ17" s="116"/>
      <c r="EK17" s="116"/>
      <c r="EL17" s="116"/>
      <c r="EM17" s="116"/>
      <c r="EN17" s="116"/>
      <c r="EO17" s="116"/>
      <c r="EP17" s="116"/>
      <c r="EQ17" s="116"/>
      <c r="ER17" s="116"/>
      <c r="ES17" s="116"/>
      <c r="ET17" s="116"/>
      <c r="EU17" s="116"/>
      <c r="EV17" s="116"/>
      <c r="EW17" s="116"/>
      <c r="EX17" s="116"/>
      <c r="EY17" s="116"/>
      <c r="EZ17" s="116"/>
      <c r="FA17" s="116"/>
      <c r="FB17" s="116"/>
      <c r="FC17" s="116"/>
      <c r="FD17" s="116"/>
      <c r="FE17" s="116"/>
      <c r="FF17" s="116"/>
      <c r="FG17" s="116"/>
      <c r="FH17" s="116"/>
      <c r="FI17" s="116"/>
      <c r="FJ17" s="116"/>
      <c r="FK17" s="116"/>
      <c r="FL17" s="116"/>
      <c r="FM17" s="116"/>
      <c r="FN17" s="116"/>
      <c r="FO17" s="116"/>
      <c r="FP17" s="116"/>
      <c r="FQ17" s="116"/>
      <c r="FR17" s="116"/>
      <c r="FS17" s="116"/>
      <c r="FT17" s="116"/>
      <c r="FU17" s="116"/>
      <c r="FV17" s="116"/>
      <c r="FW17" s="116"/>
      <c r="FX17" s="116"/>
      <c r="FY17" s="116"/>
      <c r="FZ17" s="116"/>
      <c r="GA17" s="116"/>
      <c r="GB17" s="116"/>
      <c r="GC17" s="116"/>
      <c r="GD17" s="116"/>
      <c r="GE17" s="116"/>
      <c r="GF17" s="116"/>
    </row>
    <row r="18" spans="1:188" s="81" customFormat="1" x14ac:dyDescent="0.3">
      <c r="A18" s="159"/>
      <c r="B18" s="204" t="s">
        <v>41</v>
      </c>
      <c r="C18" s="205"/>
      <c r="D18" s="88">
        <f>D6/D13</f>
        <v>4.8717948717948723</v>
      </c>
      <c r="E18" s="88">
        <f t="shared" ref="E18:G18" si="1">E6/E13</f>
        <v>4.8</v>
      </c>
      <c r="F18" s="88">
        <f t="shared" si="1"/>
        <v>4.057971014492753</v>
      </c>
      <c r="G18" s="88">
        <f t="shared" si="1"/>
        <v>4.2105263157894735</v>
      </c>
      <c r="H18" s="88">
        <v>4</v>
      </c>
      <c r="I18" s="88">
        <v>4.08</v>
      </c>
      <c r="J18" s="119">
        <f>J6/J13</f>
        <v>4.1869158878504669</v>
      </c>
      <c r="K18" s="119">
        <f>K6/K13</f>
        <v>4.2016806722689077</v>
      </c>
      <c r="L18" s="120">
        <f>L6/L13</f>
        <v>4.0857142857142863</v>
      </c>
      <c r="M18" s="120">
        <f>M6/M13</f>
        <v>4.2666666666666666</v>
      </c>
      <c r="N18" s="120">
        <f>N6/N13</f>
        <v>3.8981288981288986</v>
      </c>
      <c r="O18" s="116"/>
      <c r="P18" s="116"/>
      <c r="Q18" s="116"/>
      <c r="R18" s="116"/>
      <c r="S18" s="116"/>
      <c r="T18" s="116"/>
      <c r="U18" s="116"/>
      <c r="V18" s="116"/>
      <c r="W18" s="116"/>
      <c r="X18" s="116"/>
      <c r="Y18" s="116"/>
      <c r="Z18" s="116"/>
      <c r="AA18" s="116"/>
      <c r="AB18" s="116"/>
      <c r="AC18" s="116"/>
      <c r="AD18" s="116"/>
      <c r="AE18" s="116"/>
      <c r="AF18" s="116"/>
      <c r="AG18" s="116"/>
      <c r="AH18" s="116"/>
      <c r="AI18" s="116"/>
      <c r="AJ18" s="116"/>
      <c r="AK18" s="116"/>
      <c r="AL18" s="116"/>
      <c r="AM18" s="116"/>
      <c r="AN18" s="116"/>
      <c r="AO18" s="116"/>
      <c r="AP18" s="116"/>
      <c r="AQ18" s="116"/>
      <c r="AR18" s="116"/>
      <c r="AS18" s="116"/>
      <c r="AT18" s="116"/>
      <c r="AU18" s="116"/>
      <c r="AV18" s="116"/>
      <c r="AW18" s="116"/>
      <c r="AX18" s="116"/>
      <c r="AY18" s="116"/>
      <c r="AZ18" s="116"/>
      <c r="BA18" s="116"/>
      <c r="BB18" s="116"/>
      <c r="BC18" s="116"/>
      <c r="BD18" s="116"/>
      <c r="BE18" s="116"/>
      <c r="BF18" s="116"/>
      <c r="BG18" s="116"/>
      <c r="BH18" s="116"/>
      <c r="BI18" s="116"/>
      <c r="BJ18" s="116"/>
      <c r="BK18" s="116"/>
      <c r="BL18" s="116"/>
      <c r="BM18" s="116"/>
      <c r="BN18" s="116"/>
      <c r="BO18" s="116"/>
      <c r="BP18" s="116"/>
      <c r="BQ18" s="116"/>
      <c r="BR18" s="116"/>
      <c r="BS18" s="116"/>
      <c r="BT18" s="116"/>
      <c r="BU18" s="116"/>
      <c r="BV18" s="116"/>
      <c r="BW18" s="116"/>
      <c r="BX18" s="116"/>
      <c r="BY18" s="116"/>
      <c r="BZ18" s="116"/>
      <c r="CA18" s="116"/>
      <c r="CB18" s="116"/>
      <c r="CC18" s="116"/>
      <c r="CD18" s="116"/>
      <c r="CE18" s="116"/>
      <c r="CF18" s="116"/>
      <c r="CG18" s="116"/>
      <c r="CH18" s="116"/>
      <c r="CI18" s="116"/>
      <c r="CJ18" s="116"/>
      <c r="CK18" s="116"/>
      <c r="CL18" s="116"/>
      <c r="CM18" s="116"/>
      <c r="CN18" s="116"/>
      <c r="CO18" s="116"/>
      <c r="CP18" s="116"/>
      <c r="CQ18" s="116"/>
      <c r="CR18" s="116"/>
      <c r="CS18" s="116"/>
      <c r="CT18" s="116"/>
      <c r="CU18" s="116"/>
      <c r="CV18" s="116"/>
      <c r="CW18" s="116"/>
      <c r="CX18" s="116"/>
      <c r="CY18" s="116"/>
      <c r="CZ18" s="116"/>
      <c r="DA18" s="116"/>
      <c r="DB18" s="116"/>
      <c r="DC18" s="116"/>
      <c r="DD18" s="116"/>
      <c r="DE18" s="116"/>
      <c r="DF18" s="116"/>
      <c r="DG18" s="116"/>
      <c r="DH18" s="116"/>
      <c r="DI18" s="116"/>
      <c r="DJ18" s="116"/>
      <c r="DK18" s="116"/>
      <c r="DL18" s="116"/>
      <c r="DM18" s="116"/>
      <c r="DN18" s="116"/>
      <c r="DO18" s="116"/>
      <c r="DP18" s="116"/>
      <c r="DQ18" s="116"/>
      <c r="DR18" s="116"/>
      <c r="DS18" s="116"/>
      <c r="DT18" s="116"/>
      <c r="DU18" s="116"/>
      <c r="DV18" s="116"/>
      <c r="DW18" s="116"/>
      <c r="DX18" s="116"/>
      <c r="DY18" s="116"/>
      <c r="DZ18" s="116"/>
      <c r="EA18" s="116"/>
      <c r="EB18" s="116"/>
      <c r="EC18" s="116"/>
      <c r="ED18" s="116"/>
      <c r="EE18" s="116"/>
      <c r="EF18" s="116"/>
      <c r="EG18" s="116"/>
      <c r="EH18" s="116"/>
      <c r="EI18" s="116"/>
      <c r="EJ18" s="116"/>
      <c r="EK18" s="116"/>
      <c r="EL18" s="116"/>
      <c r="EM18" s="116"/>
      <c r="EN18" s="116"/>
      <c r="EO18" s="116"/>
      <c r="EP18" s="116"/>
      <c r="EQ18" s="116"/>
      <c r="ER18" s="116"/>
      <c r="ES18" s="116"/>
      <c r="ET18" s="116"/>
      <c r="EU18" s="116"/>
      <c r="EV18" s="116"/>
      <c r="EW18" s="116"/>
      <c r="EX18" s="116"/>
      <c r="EY18" s="116"/>
      <c r="EZ18" s="116"/>
      <c r="FA18" s="116"/>
      <c r="FB18" s="116"/>
      <c r="FC18" s="116"/>
      <c r="FD18" s="116"/>
      <c r="FE18" s="116"/>
      <c r="FF18" s="116"/>
      <c r="FG18" s="116"/>
      <c r="FH18" s="116"/>
      <c r="FI18" s="116"/>
      <c r="FJ18" s="116"/>
      <c r="FK18" s="116"/>
      <c r="FL18" s="116"/>
      <c r="FM18" s="116"/>
      <c r="FN18" s="116"/>
      <c r="FO18" s="116"/>
      <c r="FP18" s="116"/>
      <c r="FQ18" s="116"/>
      <c r="FR18" s="116"/>
      <c r="FS18" s="116"/>
      <c r="FT18" s="116"/>
      <c r="FU18" s="116"/>
      <c r="FV18" s="116"/>
      <c r="FW18" s="116"/>
      <c r="FX18" s="116"/>
      <c r="FY18" s="116"/>
      <c r="FZ18" s="116"/>
      <c r="GA18" s="116"/>
      <c r="GB18" s="116"/>
      <c r="GC18" s="116"/>
      <c r="GD18" s="116"/>
      <c r="GE18" s="116"/>
      <c r="GF18" s="116"/>
    </row>
    <row r="19" spans="1:188" s="81" customFormat="1" x14ac:dyDescent="0.3">
      <c r="A19" s="47"/>
      <c r="B19" s="204" t="s">
        <v>42</v>
      </c>
      <c r="C19" s="205"/>
      <c r="D19" s="53">
        <v>5.45</v>
      </c>
      <c r="E19" s="53">
        <v>5.32</v>
      </c>
      <c r="F19" s="53">
        <v>5.32</v>
      </c>
      <c r="G19" s="137">
        <v>5.3</v>
      </c>
      <c r="H19" s="90">
        <v>5.0999999999999996</v>
      </c>
      <c r="I19" s="49">
        <v>5.05</v>
      </c>
      <c r="J19" s="112">
        <v>5</v>
      </c>
      <c r="K19" s="112">
        <v>5</v>
      </c>
      <c r="L19" s="115">
        <v>4.8</v>
      </c>
      <c r="M19" s="115">
        <v>4.8</v>
      </c>
      <c r="N19" s="115">
        <v>4.5999999999999996</v>
      </c>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c r="DQ19" s="39"/>
      <c r="DR19" s="39"/>
      <c r="DS19" s="39"/>
      <c r="DT19" s="39"/>
      <c r="DU19" s="39"/>
      <c r="DV19" s="39"/>
      <c r="DW19" s="39"/>
      <c r="DX19" s="39"/>
      <c r="DY19" s="39"/>
      <c r="DZ19" s="39"/>
      <c r="EA19" s="39"/>
      <c r="EB19" s="39"/>
      <c r="EC19" s="39"/>
      <c r="ED19" s="39"/>
      <c r="EE19" s="39"/>
      <c r="EF19" s="39"/>
      <c r="EG19" s="39"/>
      <c r="EH19" s="39"/>
      <c r="EI19" s="39"/>
      <c r="EJ19" s="39"/>
      <c r="EK19" s="39"/>
      <c r="EL19" s="39"/>
      <c r="EM19" s="39"/>
      <c r="EN19" s="39"/>
      <c r="EO19" s="39"/>
      <c r="EP19" s="39"/>
      <c r="EQ19" s="39"/>
      <c r="ER19" s="39"/>
      <c r="ES19" s="39"/>
      <c r="ET19" s="39"/>
      <c r="EU19" s="39"/>
      <c r="EV19" s="39"/>
      <c r="EW19" s="39"/>
      <c r="EX19" s="39"/>
      <c r="EY19" s="39"/>
      <c r="EZ19" s="39"/>
      <c r="FA19" s="39"/>
      <c r="FB19" s="39"/>
      <c r="FC19" s="39"/>
      <c r="FD19" s="39"/>
      <c r="FE19" s="39"/>
      <c r="FF19" s="39"/>
      <c r="FG19" s="39"/>
      <c r="FH19" s="39"/>
      <c r="FI19" s="39"/>
      <c r="FJ19" s="39"/>
      <c r="FK19" s="39"/>
      <c r="FL19" s="39"/>
      <c r="FM19" s="39"/>
      <c r="FN19" s="39"/>
      <c r="FO19" s="39"/>
      <c r="FP19" s="39"/>
      <c r="FQ19" s="39"/>
      <c r="FR19" s="39"/>
      <c r="FS19" s="39"/>
      <c r="FT19" s="39"/>
      <c r="FU19" s="39"/>
      <c r="FV19" s="39"/>
      <c r="FW19" s="39"/>
      <c r="FX19" s="39"/>
      <c r="FY19" s="39"/>
      <c r="FZ19" s="39"/>
      <c r="GA19" s="39"/>
      <c r="GB19" s="39"/>
      <c r="GC19" s="39"/>
      <c r="GD19" s="39"/>
      <c r="GE19" s="39"/>
      <c r="GF19" s="39"/>
    </row>
    <row r="20" spans="1:188" s="81" customFormat="1" x14ac:dyDescent="0.3">
      <c r="A20" s="47"/>
      <c r="B20" s="205" t="s">
        <v>43</v>
      </c>
      <c r="C20" s="206"/>
      <c r="D20" s="88">
        <v>7.3</v>
      </c>
      <c r="E20" s="88">
        <v>7.5</v>
      </c>
      <c r="F20" s="88">
        <v>7.4</v>
      </c>
      <c r="G20" s="88">
        <v>7.4</v>
      </c>
      <c r="H20" s="88">
        <v>7.2</v>
      </c>
      <c r="I20" s="88">
        <v>7.1</v>
      </c>
      <c r="J20" s="111">
        <v>7.25</v>
      </c>
      <c r="K20" s="121">
        <v>7.2</v>
      </c>
      <c r="L20" s="107">
        <v>7.1</v>
      </c>
      <c r="M20" s="107">
        <v>7</v>
      </c>
      <c r="N20" s="107">
        <v>6.7</v>
      </c>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c r="DQ20" s="39"/>
      <c r="DR20" s="39"/>
      <c r="DS20" s="39"/>
      <c r="DT20" s="39"/>
      <c r="DU20" s="39"/>
      <c r="DV20" s="39"/>
      <c r="DW20" s="39"/>
      <c r="DX20" s="39"/>
      <c r="DY20" s="39"/>
      <c r="DZ20" s="39"/>
      <c r="EA20" s="39"/>
      <c r="EB20" s="39"/>
      <c r="EC20" s="39"/>
      <c r="ED20" s="39"/>
      <c r="EE20" s="39"/>
      <c r="EF20" s="39"/>
      <c r="EG20" s="39"/>
      <c r="EH20" s="39"/>
      <c r="EI20" s="39"/>
      <c r="EJ20" s="39"/>
      <c r="EK20" s="39"/>
      <c r="EL20" s="39"/>
      <c r="EM20" s="39"/>
      <c r="EN20" s="39"/>
      <c r="EO20" s="39"/>
      <c r="EP20" s="39"/>
      <c r="EQ20" s="39"/>
      <c r="ER20" s="39"/>
      <c r="ES20" s="39"/>
      <c r="ET20" s="39"/>
      <c r="EU20" s="39"/>
      <c r="EV20" s="39"/>
      <c r="EW20" s="39"/>
      <c r="EX20" s="39"/>
      <c r="EY20" s="39"/>
      <c r="EZ20" s="39"/>
      <c r="FA20" s="39"/>
      <c r="FB20" s="39"/>
      <c r="FC20" s="39"/>
      <c r="FD20" s="39"/>
      <c r="FE20" s="39"/>
      <c r="FF20" s="39"/>
      <c r="FG20" s="39"/>
      <c r="FH20" s="39"/>
      <c r="FI20" s="39"/>
      <c r="FJ20" s="39"/>
      <c r="FK20" s="39"/>
      <c r="FL20" s="39"/>
      <c r="FM20" s="39"/>
      <c r="FN20" s="39"/>
      <c r="FO20" s="39"/>
      <c r="FP20" s="39"/>
      <c r="FQ20" s="39"/>
      <c r="FR20" s="39"/>
      <c r="FS20" s="39"/>
      <c r="FT20" s="39"/>
      <c r="FU20" s="39"/>
      <c r="FV20" s="39"/>
      <c r="FW20" s="39"/>
      <c r="FX20" s="39"/>
      <c r="FY20" s="39"/>
      <c r="FZ20" s="39"/>
      <c r="GA20" s="39"/>
      <c r="GB20" s="39"/>
      <c r="GC20" s="39"/>
      <c r="GD20" s="39"/>
      <c r="GE20" s="39"/>
      <c r="GF20" s="39"/>
    </row>
    <row r="21" spans="1:188" s="81" customFormat="1" ht="27" x14ac:dyDescent="0.3">
      <c r="A21" s="159" t="s">
        <v>44</v>
      </c>
      <c r="B21" s="159" t="s">
        <v>45</v>
      </c>
      <c r="C21" s="161"/>
      <c r="D21" s="83" t="s">
        <v>46</v>
      </c>
      <c r="E21" s="83" t="s">
        <v>46</v>
      </c>
      <c r="F21" s="83" t="s">
        <v>47</v>
      </c>
      <c r="G21" s="83" t="s">
        <v>47</v>
      </c>
      <c r="H21" s="83" t="s">
        <v>48</v>
      </c>
      <c r="I21" s="83" t="s">
        <v>48</v>
      </c>
      <c r="J21" s="122" t="s">
        <v>49</v>
      </c>
      <c r="K21" s="122" t="s">
        <v>49</v>
      </c>
      <c r="L21" s="122" t="s">
        <v>49</v>
      </c>
      <c r="M21" s="122" t="s">
        <v>49</v>
      </c>
      <c r="N21" s="122" t="s">
        <v>49</v>
      </c>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9"/>
      <c r="BI21" s="39"/>
      <c r="BJ21" s="39"/>
      <c r="BK21" s="39"/>
      <c r="BL21" s="39"/>
      <c r="BM21" s="39"/>
      <c r="BN21" s="39"/>
      <c r="BO21" s="39"/>
      <c r="BP21" s="39"/>
      <c r="BQ21" s="39"/>
      <c r="BR21" s="39"/>
      <c r="BS21" s="39"/>
      <c r="BT21" s="39"/>
      <c r="BU21" s="39"/>
      <c r="BV21" s="39"/>
      <c r="BW21" s="39"/>
      <c r="BX21" s="39"/>
      <c r="BY21" s="39"/>
      <c r="BZ21" s="39"/>
      <c r="CA21" s="39"/>
      <c r="CB21" s="39"/>
      <c r="CC21" s="39"/>
      <c r="CD21" s="39"/>
      <c r="CE21" s="39"/>
      <c r="CF21" s="39"/>
      <c r="CG21" s="39"/>
      <c r="CH21" s="39"/>
      <c r="CI21" s="39"/>
      <c r="CJ21" s="39"/>
      <c r="CK21" s="39"/>
      <c r="CL21" s="39"/>
      <c r="CM21" s="39"/>
      <c r="CN21" s="39"/>
      <c r="CO21" s="39"/>
      <c r="CP21" s="39"/>
      <c r="CQ21" s="39"/>
      <c r="CR21" s="39"/>
      <c r="CS21" s="39"/>
      <c r="CT21" s="39"/>
      <c r="CU21" s="39"/>
      <c r="CV21" s="39"/>
      <c r="CW21" s="39"/>
      <c r="CX21" s="39"/>
      <c r="CY21" s="39"/>
      <c r="CZ21" s="39"/>
      <c r="DA21" s="39"/>
      <c r="DB21" s="39"/>
      <c r="DC21" s="39"/>
      <c r="DD21" s="39"/>
      <c r="DE21" s="39"/>
      <c r="DF21" s="39"/>
      <c r="DG21" s="39"/>
      <c r="DH21" s="39"/>
      <c r="DI21" s="39"/>
      <c r="DJ21" s="39"/>
      <c r="DK21" s="39"/>
      <c r="DL21" s="39"/>
      <c r="DM21" s="39"/>
      <c r="DN21" s="39"/>
      <c r="DO21" s="39"/>
      <c r="DP21" s="39"/>
      <c r="DQ21" s="39"/>
      <c r="DR21" s="39"/>
      <c r="DS21" s="39"/>
      <c r="DT21" s="39"/>
      <c r="DU21" s="39"/>
      <c r="DV21" s="39"/>
      <c r="DW21" s="39"/>
      <c r="DX21" s="39"/>
      <c r="DY21" s="39"/>
      <c r="DZ21" s="39"/>
      <c r="EA21" s="39"/>
      <c r="EB21" s="39"/>
      <c r="EC21" s="39"/>
      <c r="ED21" s="39"/>
      <c r="EE21" s="39"/>
      <c r="EF21" s="39"/>
      <c r="EG21" s="39"/>
      <c r="EH21" s="39"/>
      <c r="EI21" s="39"/>
      <c r="EJ21" s="39"/>
      <c r="EK21" s="39"/>
      <c r="EL21" s="39"/>
      <c r="EM21" s="39"/>
      <c r="EN21" s="39"/>
      <c r="EO21" s="39"/>
      <c r="EP21" s="39"/>
      <c r="EQ21" s="39"/>
      <c r="ER21" s="39"/>
      <c r="ES21" s="39"/>
      <c r="ET21" s="39"/>
      <c r="EU21" s="39"/>
      <c r="EV21" s="39"/>
      <c r="EW21" s="39"/>
      <c r="EX21" s="39"/>
      <c r="EY21" s="39"/>
      <c r="EZ21" s="39"/>
      <c r="FA21" s="39"/>
      <c r="FB21" s="39"/>
      <c r="FC21" s="39"/>
      <c r="FD21" s="39"/>
      <c r="FE21" s="39"/>
      <c r="FF21" s="39"/>
      <c r="FG21" s="39"/>
      <c r="FH21" s="39"/>
      <c r="FI21" s="39"/>
      <c r="FJ21" s="39"/>
      <c r="FK21" s="39"/>
      <c r="FL21" s="39"/>
      <c r="FM21" s="39"/>
      <c r="FN21" s="39"/>
      <c r="FO21" s="39"/>
      <c r="FP21" s="39"/>
      <c r="FQ21" s="39"/>
      <c r="FR21" s="39"/>
      <c r="FS21" s="39"/>
      <c r="FT21" s="39"/>
      <c r="FU21" s="39"/>
      <c r="FV21" s="39"/>
      <c r="FW21" s="39"/>
      <c r="FX21" s="39"/>
      <c r="FY21" s="39"/>
      <c r="FZ21" s="39"/>
      <c r="GA21" s="39"/>
      <c r="GB21" s="39"/>
      <c r="GC21" s="39"/>
      <c r="GD21" s="39"/>
      <c r="GE21" s="39"/>
      <c r="GF21" s="39"/>
    </row>
    <row r="22" spans="1:188" s="81" customFormat="1" ht="27" x14ac:dyDescent="0.3">
      <c r="A22" s="159"/>
      <c r="B22" s="159" t="s">
        <v>50</v>
      </c>
      <c r="C22" s="161"/>
      <c r="D22" s="91" t="s">
        <v>51</v>
      </c>
      <c r="E22" s="91" t="s">
        <v>51</v>
      </c>
      <c r="F22" s="91" t="s">
        <v>52</v>
      </c>
      <c r="G22" s="91" t="s">
        <v>52</v>
      </c>
      <c r="H22" s="83" t="s">
        <v>53</v>
      </c>
      <c r="I22" s="83" t="s">
        <v>53</v>
      </c>
      <c r="J22" s="122" t="s">
        <v>54</v>
      </c>
      <c r="K22" s="122" t="s">
        <v>54</v>
      </c>
      <c r="L22" s="122" t="s">
        <v>54</v>
      </c>
      <c r="M22" s="122" t="s">
        <v>54</v>
      </c>
      <c r="N22" s="122" t="s">
        <v>54</v>
      </c>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39"/>
      <c r="AQ22" s="39"/>
      <c r="AR22" s="39"/>
      <c r="AS22" s="39"/>
      <c r="AT22" s="39"/>
      <c r="AU22" s="39"/>
      <c r="AV22" s="39"/>
      <c r="AW22" s="39"/>
      <c r="AX22" s="39"/>
      <c r="AY22" s="39"/>
      <c r="AZ22" s="39"/>
      <c r="BA22" s="39"/>
      <c r="BB22" s="39"/>
      <c r="BC22" s="39"/>
      <c r="BD22" s="39"/>
      <c r="BE22" s="39"/>
      <c r="BF22" s="39"/>
      <c r="BG22" s="39"/>
      <c r="BH22" s="39"/>
      <c r="BI22" s="39"/>
      <c r="BJ22" s="39"/>
      <c r="BK22" s="39"/>
      <c r="BL22" s="39"/>
      <c r="BM22" s="39"/>
      <c r="BN22" s="39"/>
      <c r="BO22" s="39"/>
      <c r="BP22" s="39"/>
      <c r="BQ22" s="39"/>
      <c r="BR22" s="39"/>
      <c r="BS22" s="39"/>
      <c r="BT22" s="39"/>
      <c r="BU22" s="39"/>
      <c r="BV22" s="39"/>
      <c r="BW22" s="39"/>
      <c r="BX22" s="39"/>
      <c r="BY22" s="39"/>
      <c r="BZ22" s="39"/>
      <c r="CA22" s="39"/>
      <c r="CB22" s="39"/>
      <c r="CC22" s="39"/>
      <c r="CD22" s="39"/>
      <c r="CE22" s="39"/>
      <c r="CF22" s="39"/>
      <c r="CG22" s="39"/>
      <c r="CH22" s="39"/>
      <c r="CI22" s="39"/>
      <c r="CJ22" s="39"/>
      <c r="CK22" s="39"/>
      <c r="CL22" s="39"/>
      <c r="CM22" s="39"/>
      <c r="CN22" s="39"/>
      <c r="CO22" s="39"/>
      <c r="CP22" s="39"/>
      <c r="CQ22" s="39"/>
      <c r="CR22" s="39"/>
      <c r="CS22" s="39"/>
      <c r="CT22" s="39"/>
      <c r="CU22" s="39"/>
      <c r="CV22" s="39"/>
      <c r="CW22" s="39"/>
      <c r="CX22" s="39"/>
      <c r="CY22" s="39"/>
      <c r="CZ22" s="39"/>
      <c r="DA22" s="39"/>
      <c r="DB22" s="39"/>
      <c r="DC22" s="39"/>
      <c r="DD22" s="39"/>
      <c r="DE22" s="39"/>
      <c r="DF22" s="39"/>
      <c r="DG22" s="39"/>
      <c r="DH22" s="39"/>
      <c r="DI22" s="39"/>
      <c r="DJ22" s="39"/>
      <c r="DK22" s="39"/>
      <c r="DL22" s="39"/>
      <c r="DM22" s="39"/>
      <c r="DN22" s="39"/>
      <c r="DO22" s="39"/>
      <c r="DP22" s="39"/>
      <c r="DQ22" s="39"/>
      <c r="DR22" s="39"/>
      <c r="DS22" s="39"/>
      <c r="DT22" s="39"/>
      <c r="DU22" s="39"/>
      <c r="DV22" s="39"/>
      <c r="DW22" s="39"/>
      <c r="DX22" s="39"/>
      <c r="DY22" s="39"/>
      <c r="DZ22" s="39"/>
      <c r="EA22" s="39"/>
      <c r="EB22" s="39"/>
      <c r="EC22" s="39"/>
      <c r="ED22" s="39"/>
      <c r="EE22" s="39"/>
      <c r="EF22" s="39"/>
      <c r="EG22" s="39"/>
      <c r="EH22" s="39"/>
      <c r="EI22" s="39"/>
      <c r="EJ22" s="39"/>
      <c r="EK22" s="39"/>
      <c r="EL22" s="39"/>
      <c r="EM22" s="39"/>
      <c r="EN22" s="39"/>
      <c r="EO22" s="39"/>
      <c r="EP22" s="39"/>
      <c r="EQ22" s="39"/>
      <c r="ER22" s="39"/>
      <c r="ES22" s="39"/>
      <c r="ET22" s="39"/>
      <c r="EU22" s="39"/>
      <c r="EV22" s="39"/>
      <c r="EW22" s="39"/>
      <c r="EX22" s="39"/>
      <c r="EY22" s="39"/>
      <c r="EZ22" s="39"/>
      <c r="FA22" s="39"/>
      <c r="FB22" s="39"/>
      <c r="FC22" s="39"/>
      <c r="FD22" s="39"/>
      <c r="FE22" s="39"/>
      <c r="FF22" s="39"/>
      <c r="FG22" s="39"/>
      <c r="FH22" s="39"/>
      <c r="FI22" s="39"/>
      <c r="FJ22" s="39"/>
      <c r="FK22" s="39"/>
      <c r="FL22" s="39"/>
      <c r="FM22" s="39"/>
      <c r="FN22" s="39"/>
      <c r="FO22" s="39"/>
      <c r="FP22" s="39"/>
      <c r="FQ22" s="39"/>
      <c r="FR22" s="39"/>
      <c r="FS22" s="39"/>
      <c r="FT22" s="39"/>
      <c r="FU22" s="39"/>
      <c r="FV22" s="39"/>
      <c r="FW22" s="39"/>
      <c r="FX22" s="39"/>
      <c r="FY22" s="39"/>
      <c r="FZ22" s="39"/>
      <c r="GA22" s="39"/>
      <c r="GB22" s="39"/>
      <c r="GC22" s="39"/>
      <c r="GD22" s="39"/>
      <c r="GE22" s="39"/>
      <c r="GF22" s="39"/>
    </row>
    <row r="23" spans="1:188" s="81" customFormat="1" x14ac:dyDescent="0.3">
      <c r="A23" s="159" t="s">
        <v>55</v>
      </c>
      <c r="B23" s="159"/>
      <c r="C23" s="161"/>
      <c r="D23" s="92" t="s">
        <v>56</v>
      </c>
      <c r="E23" s="92" t="s">
        <v>57</v>
      </c>
      <c r="F23" s="92" t="s">
        <v>58</v>
      </c>
      <c r="G23" s="92" t="s">
        <v>59</v>
      </c>
      <c r="H23" s="93" t="s">
        <v>60</v>
      </c>
      <c r="I23" s="93" t="s">
        <v>61</v>
      </c>
      <c r="J23" s="122" t="s">
        <v>62</v>
      </c>
      <c r="K23" s="122" t="s">
        <v>62</v>
      </c>
      <c r="L23" s="122" t="s">
        <v>63</v>
      </c>
      <c r="M23" s="122" t="s">
        <v>63</v>
      </c>
      <c r="N23" s="122" t="s">
        <v>64</v>
      </c>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c r="BC23" s="39"/>
      <c r="BD23" s="39"/>
      <c r="BE23" s="39"/>
      <c r="BF23" s="39"/>
      <c r="BG23" s="39"/>
      <c r="BH23" s="39"/>
      <c r="BI23" s="39"/>
      <c r="BJ23" s="39"/>
      <c r="BK23" s="39"/>
      <c r="BL23" s="39"/>
      <c r="BM23" s="39"/>
      <c r="BN23" s="39"/>
      <c r="BO23" s="39"/>
      <c r="BP23" s="39"/>
      <c r="BQ23" s="39"/>
      <c r="BR23" s="39"/>
      <c r="BS23" s="39"/>
      <c r="BT23" s="39"/>
      <c r="BU23" s="39"/>
      <c r="BV23" s="39"/>
      <c r="BW23" s="39"/>
      <c r="BX23" s="39"/>
      <c r="BY23" s="39"/>
      <c r="BZ23" s="39"/>
      <c r="CA23" s="39"/>
      <c r="CB23" s="39"/>
      <c r="CC23" s="39"/>
      <c r="CD23" s="39"/>
      <c r="CE23" s="39"/>
      <c r="CF23" s="39"/>
      <c r="CG23" s="39"/>
      <c r="CH23" s="39"/>
      <c r="CI23" s="39"/>
      <c r="CJ23" s="39"/>
      <c r="CK23" s="39"/>
      <c r="CL23" s="39"/>
      <c r="CM23" s="39"/>
      <c r="CN23" s="39"/>
      <c r="CO23" s="39"/>
      <c r="CP23" s="39"/>
      <c r="CQ23" s="39"/>
      <c r="CR23" s="39"/>
      <c r="CS23" s="39"/>
      <c r="CT23" s="39"/>
      <c r="CU23" s="39"/>
      <c r="CV23" s="39"/>
      <c r="CW23" s="39"/>
      <c r="CX23" s="39"/>
      <c r="CY23" s="39"/>
      <c r="CZ23" s="39"/>
      <c r="DA23" s="39"/>
      <c r="DB23" s="39"/>
      <c r="DC23" s="39"/>
      <c r="DD23" s="39"/>
      <c r="DE23" s="39"/>
      <c r="DF23" s="39"/>
      <c r="DG23" s="39"/>
      <c r="DH23" s="39"/>
      <c r="DI23" s="39"/>
      <c r="DJ23" s="39"/>
      <c r="DK23" s="39"/>
      <c r="DL23" s="39"/>
      <c r="DM23" s="39"/>
      <c r="DN23" s="39"/>
      <c r="DO23" s="39"/>
      <c r="DP23" s="39"/>
      <c r="DQ23" s="39"/>
      <c r="DR23" s="39"/>
      <c r="DS23" s="39"/>
      <c r="DT23" s="39"/>
      <c r="DU23" s="39"/>
      <c r="DV23" s="39"/>
      <c r="DW23" s="39"/>
      <c r="DX23" s="39"/>
      <c r="DY23" s="39"/>
      <c r="DZ23" s="39"/>
      <c r="EA23" s="39"/>
      <c r="EB23" s="39"/>
      <c r="EC23" s="39"/>
      <c r="ED23" s="39"/>
      <c r="EE23" s="39"/>
      <c r="EF23" s="39"/>
      <c r="EG23" s="39"/>
      <c r="EH23" s="39"/>
      <c r="EI23" s="39"/>
      <c r="EJ23" s="39"/>
      <c r="EK23" s="39"/>
      <c r="EL23" s="39"/>
      <c r="EM23" s="39"/>
      <c r="EN23" s="39"/>
      <c r="EO23" s="39"/>
      <c r="EP23" s="39"/>
      <c r="EQ23" s="39"/>
      <c r="ER23" s="39"/>
      <c r="ES23" s="39"/>
      <c r="ET23" s="39"/>
      <c r="EU23" s="39"/>
      <c r="EV23" s="39"/>
      <c r="EW23" s="39"/>
      <c r="EX23" s="39"/>
      <c r="EY23" s="39"/>
      <c r="EZ23" s="39"/>
      <c r="FA23" s="39"/>
      <c r="FB23" s="39"/>
      <c r="FC23" s="39"/>
      <c r="FD23" s="39"/>
      <c r="FE23" s="39"/>
      <c r="FF23" s="39"/>
      <c r="FG23" s="39"/>
      <c r="FH23" s="39"/>
      <c r="FI23" s="39"/>
      <c r="FJ23" s="39"/>
      <c r="FK23" s="39"/>
      <c r="FL23" s="39"/>
      <c r="FM23" s="39"/>
      <c r="FN23" s="39"/>
      <c r="FO23" s="39"/>
      <c r="FP23" s="39"/>
      <c r="FQ23" s="39"/>
      <c r="FR23" s="39"/>
      <c r="FS23" s="39"/>
      <c r="FT23" s="39"/>
      <c r="FU23" s="39"/>
      <c r="FV23" s="39"/>
      <c r="FW23" s="39"/>
      <c r="FX23" s="39"/>
      <c r="FY23" s="39"/>
      <c r="FZ23" s="39"/>
      <c r="GA23" s="39"/>
      <c r="GB23" s="39"/>
      <c r="GC23" s="39"/>
      <c r="GD23" s="39"/>
      <c r="GE23" s="39"/>
      <c r="GF23" s="39"/>
    </row>
    <row r="24" spans="1:188" s="81" customFormat="1" x14ac:dyDescent="0.3">
      <c r="A24" s="159" t="s">
        <v>65</v>
      </c>
      <c r="B24" s="159"/>
      <c r="C24" s="161"/>
      <c r="D24" s="200" t="s">
        <v>66</v>
      </c>
      <c r="E24" s="201"/>
      <c r="F24" s="201"/>
      <c r="G24" s="201"/>
      <c r="H24" s="201"/>
      <c r="I24" s="201"/>
      <c r="J24" s="201"/>
      <c r="K24" s="201"/>
      <c r="L24" s="201"/>
      <c r="M24" s="201"/>
      <c r="N24" s="202"/>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c r="AW24" s="39"/>
      <c r="AX24" s="39"/>
      <c r="AY24" s="39"/>
      <c r="AZ24" s="39"/>
      <c r="BA24" s="39"/>
      <c r="BB24" s="39"/>
      <c r="BC24" s="39"/>
      <c r="BD24" s="39"/>
      <c r="BE24" s="39"/>
      <c r="BF24" s="39"/>
      <c r="BG24" s="39"/>
      <c r="BH24" s="39"/>
      <c r="BI24" s="39"/>
      <c r="BJ24" s="39"/>
      <c r="BK24" s="39"/>
      <c r="BL24" s="39"/>
      <c r="BM24" s="39"/>
      <c r="BN24" s="39"/>
      <c r="BO24" s="39"/>
      <c r="BP24" s="39"/>
      <c r="BQ24" s="39"/>
      <c r="BR24" s="39"/>
      <c r="BS24" s="39"/>
      <c r="BT24" s="39"/>
      <c r="BU24" s="39"/>
      <c r="BV24" s="39"/>
      <c r="BW24" s="39"/>
      <c r="BX24" s="39"/>
      <c r="BY24" s="39"/>
      <c r="BZ24" s="39"/>
      <c r="CA24" s="39"/>
      <c r="CB24" s="39"/>
      <c r="CC24" s="39"/>
      <c r="CD24" s="39"/>
      <c r="CE24" s="39"/>
      <c r="CF24" s="39"/>
      <c r="CG24" s="39"/>
      <c r="CH24" s="39"/>
      <c r="CI24" s="39"/>
      <c r="CJ24" s="39"/>
      <c r="CK24" s="39"/>
      <c r="CL24" s="39"/>
      <c r="CM24" s="39"/>
      <c r="CN24" s="39"/>
      <c r="CO24" s="39"/>
      <c r="CP24" s="39"/>
      <c r="CQ24" s="39"/>
      <c r="CR24" s="39"/>
      <c r="CS24" s="39"/>
      <c r="CT24" s="39"/>
      <c r="CU24" s="39"/>
      <c r="CV24" s="39"/>
      <c r="CW24" s="39"/>
      <c r="CX24" s="39"/>
      <c r="CY24" s="39"/>
      <c r="CZ24" s="39"/>
      <c r="DA24" s="39"/>
      <c r="DB24" s="39"/>
      <c r="DC24" s="39"/>
      <c r="DD24" s="39"/>
      <c r="DE24" s="39"/>
      <c r="DF24" s="39"/>
      <c r="DG24" s="39"/>
      <c r="DH24" s="39"/>
      <c r="DI24" s="39"/>
      <c r="DJ24" s="39"/>
      <c r="DK24" s="39"/>
      <c r="DL24" s="39"/>
      <c r="DM24" s="39"/>
      <c r="DN24" s="39"/>
      <c r="DO24" s="39"/>
      <c r="DP24" s="39"/>
      <c r="DQ24" s="39"/>
      <c r="DR24" s="39"/>
      <c r="DS24" s="39"/>
      <c r="DT24" s="39"/>
      <c r="DU24" s="39"/>
      <c r="DV24" s="39"/>
      <c r="DW24" s="39"/>
      <c r="DX24" s="39"/>
      <c r="DY24" s="39"/>
      <c r="DZ24" s="39"/>
      <c r="EA24" s="39"/>
      <c r="EB24" s="39"/>
      <c r="EC24" s="39"/>
      <c r="ED24" s="39"/>
      <c r="EE24" s="39"/>
      <c r="EF24" s="39"/>
      <c r="EG24" s="39"/>
      <c r="EH24" s="39"/>
      <c r="EI24" s="39"/>
      <c r="EJ24" s="39"/>
      <c r="EK24" s="39"/>
      <c r="EL24" s="39"/>
      <c r="EM24" s="39"/>
      <c r="EN24" s="39"/>
      <c r="EO24" s="39"/>
      <c r="EP24" s="39"/>
      <c r="EQ24" s="39"/>
      <c r="ER24" s="39"/>
      <c r="ES24" s="39"/>
      <c r="ET24" s="39"/>
      <c r="EU24" s="39"/>
      <c r="EV24" s="39"/>
      <c r="EW24" s="39"/>
      <c r="EX24" s="39"/>
      <c r="EY24" s="39"/>
      <c r="EZ24" s="39"/>
      <c r="FA24" s="39"/>
      <c r="FB24" s="39"/>
      <c r="FC24" s="39"/>
      <c r="FD24" s="39"/>
      <c r="FE24" s="39"/>
      <c r="FF24" s="39"/>
      <c r="FG24" s="39"/>
      <c r="FH24" s="39"/>
      <c r="FI24" s="39"/>
      <c r="FJ24" s="39"/>
      <c r="FK24" s="39"/>
      <c r="FL24" s="39"/>
      <c r="FM24" s="39"/>
      <c r="FN24" s="39"/>
      <c r="FO24" s="39"/>
      <c r="FP24" s="39"/>
      <c r="FQ24" s="39"/>
      <c r="FR24" s="39"/>
      <c r="FS24" s="39"/>
      <c r="FT24" s="39"/>
      <c r="FU24" s="39"/>
      <c r="FV24" s="39"/>
      <c r="FW24" s="39"/>
      <c r="FX24" s="39"/>
      <c r="FY24" s="39"/>
      <c r="FZ24" s="39"/>
      <c r="GA24" s="39"/>
      <c r="GB24" s="39"/>
      <c r="GC24" s="39"/>
      <c r="GD24" s="39"/>
      <c r="GE24" s="39"/>
      <c r="GF24" s="39"/>
    </row>
    <row r="25" spans="1:188" s="81" customFormat="1" ht="14.1" customHeight="1" x14ac:dyDescent="0.3">
      <c r="A25" s="159" t="s">
        <v>67</v>
      </c>
      <c r="B25" s="159"/>
      <c r="C25" s="161"/>
      <c r="D25" s="197">
        <v>4.1500000000000004</v>
      </c>
      <c r="E25" s="198"/>
      <c r="F25" s="198"/>
      <c r="G25" s="198"/>
      <c r="H25" s="198"/>
      <c r="I25" s="198"/>
      <c r="J25" s="198"/>
      <c r="K25" s="198"/>
      <c r="L25" s="198"/>
      <c r="M25" s="198"/>
      <c r="N25" s="19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39"/>
      <c r="AT25" s="39"/>
      <c r="AU25" s="39"/>
      <c r="AV25" s="39"/>
      <c r="AW25" s="39"/>
      <c r="AX25" s="39"/>
      <c r="AY25" s="39"/>
      <c r="AZ25" s="39"/>
      <c r="BA25" s="39"/>
      <c r="BB25" s="39"/>
      <c r="BC25" s="39"/>
      <c r="BD25" s="39"/>
      <c r="BE25" s="39"/>
      <c r="BF25" s="39"/>
      <c r="BG25" s="39"/>
      <c r="BH25" s="39"/>
      <c r="BI25" s="39"/>
      <c r="BJ25" s="39"/>
      <c r="BK25" s="39"/>
      <c r="BL25" s="39"/>
      <c r="BM25" s="39"/>
      <c r="BN25" s="39"/>
      <c r="BO25" s="39"/>
      <c r="BP25" s="39"/>
      <c r="BQ25" s="39"/>
      <c r="BR25" s="39"/>
      <c r="BS25" s="39"/>
      <c r="BT25" s="39"/>
      <c r="BU25" s="39"/>
      <c r="BV25" s="39"/>
      <c r="BW25" s="39"/>
      <c r="BX25" s="39"/>
      <c r="BY25" s="39"/>
      <c r="BZ25" s="39"/>
      <c r="CA25" s="39"/>
      <c r="CB25" s="39"/>
      <c r="CC25" s="39"/>
      <c r="CD25" s="39"/>
      <c r="CE25" s="39"/>
      <c r="CF25" s="39"/>
      <c r="CG25" s="39"/>
      <c r="CH25" s="39"/>
      <c r="CI25" s="39"/>
      <c r="CJ25" s="39"/>
      <c r="CK25" s="39"/>
      <c r="CL25" s="39"/>
      <c r="CM25" s="39"/>
      <c r="CN25" s="39"/>
      <c r="CO25" s="39"/>
      <c r="CP25" s="39"/>
      <c r="CQ25" s="39"/>
      <c r="CR25" s="39"/>
      <c r="CS25" s="39"/>
      <c r="CT25" s="39"/>
      <c r="CU25" s="39"/>
      <c r="CV25" s="39"/>
      <c r="CW25" s="39"/>
      <c r="CX25" s="39"/>
      <c r="CY25" s="39"/>
      <c r="CZ25" s="39"/>
      <c r="DA25" s="39"/>
      <c r="DB25" s="39"/>
      <c r="DC25" s="39"/>
      <c r="DD25" s="39"/>
      <c r="DE25" s="39"/>
      <c r="DF25" s="39"/>
      <c r="DG25" s="39"/>
      <c r="DH25" s="39"/>
      <c r="DI25" s="39"/>
      <c r="DJ25" s="39"/>
      <c r="DK25" s="39"/>
      <c r="DL25" s="39"/>
      <c r="DM25" s="39"/>
      <c r="DN25" s="39"/>
      <c r="DO25" s="39"/>
      <c r="DP25" s="39"/>
      <c r="DQ25" s="39"/>
      <c r="DR25" s="39"/>
      <c r="DS25" s="39"/>
      <c r="DT25" s="39"/>
      <c r="DU25" s="39"/>
      <c r="DV25" s="39"/>
      <c r="DW25" s="39"/>
      <c r="DX25" s="39"/>
      <c r="DY25" s="39"/>
      <c r="DZ25" s="39"/>
      <c r="EA25" s="39"/>
      <c r="EB25" s="39"/>
      <c r="EC25" s="39"/>
      <c r="ED25" s="39"/>
      <c r="EE25" s="39"/>
      <c r="EF25" s="39"/>
      <c r="EG25" s="39"/>
      <c r="EH25" s="39"/>
      <c r="EI25" s="39"/>
      <c r="EJ25" s="39"/>
      <c r="EK25" s="39"/>
      <c r="EL25" s="39"/>
      <c r="EM25" s="39"/>
      <c r="EN25" s="39"/>
      <c r="EO25" s="39"/>
      <c r="EP25" s="39"/>
      <c r="EQ25" s="39"/>
      <c r="ER25" s="39"/>
      <c r="ES25" s="39"/>
      <c r="ET25" s="39"/>
      <c r="EU25" s="39"/>
      <c r="EV25" s="39"/>
      <c r="EW25" s="39"/>
      <c r="EX25" s="39"/>
      <c r="EY25" s="39"/>
      <c r="EZ25" s="39"/>
      <c r="FA25" s="39"/>
      <c r="FB25" s="39"/>
      <c r="FC25" s="39"/>
      <c r="FD25" s="39"/>
      <c r="FE25" s="39"/>
      <c r="FF25" s="39"/>
      <c r="FG25" s="39"/>
      <c r="FH25" s="39"/>
      <c r="FI25" s="39"/>
      <c r="FJ25" s="39"/>
      <c r="FK25" s="39"/>
      <c r="FL25" s="39"/>
      <c r="FM25" s="39"/>
      <c r="FN25" s="39"/>
      <c r="FO25" s="39"/>
      <c r="FP25" s="39"/>
      <c r="FQ25" s="39"/>
      <c r="FR25" s="39"/>
      <c r="FS25" s="39"/>
      <c r="FT25" s="39"/>
      <c r="FU25" s="39"/>
      <c r="FV25" s="39"/>
      <c r="FW25" s="39"/>
      <c r="FX25" s="39"/>
      <c r="FY25" s="39"/>
      <c r="FZ25" s="39"/>
      <c r="GA25" s="39"/>
      <c r="GB25" s="39"/>
      <c r="GC25" s="39"/>
      <c r="GD25" s="39"/>
      <c r="GE25" s="39"/>
      <c r="GF25" s="39"/>
    </row>
    <row r="26" spans="1:188" s="81" customFormat="1" ht="14.1" customHeight="1" x14ac:dyDescent="0.3">
      <c r="A26" s="159" t="s">
        <v>68</v>
      </c>
      <c r="B26" s="159"/>
      <c r="C26" s="161"/>
      <c r="D26" s="197" t="s">
        <v>69</v>
      </c>
      <c r="E26" s="198"/>
      <c r="F26" s="198"/>
      <c r="G26" s="198"/>
      <c r="H26" s="198"/>
      <c r="I26" s="198"/>
      <c r="J26" s="198"/>
      <c r="K26" s="198"/>
      <c r="L26" s="198"/>
      <c r="M26" s="198"/>
      <c r="N26" s="19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39"/>
      <c r="AT26" s="39"/>
      <c r="AU26" s="39"/>
      <c r="AV26" s="39"/>
      <c r="AW26" s="39"/>
      <c r="AX26" s="39"/>
      <c r="AY26" s="39"/>
      <c r="AZ26" s="39"/>
      <c r="BA26" s="39"/>
      <c r="BB26" s="39"/>
      <c r="BC26" s="39"/>
      <c r="BD26" s="39"/>
      <c r="BE26" s="39"/>
      <c r="BF26" s="39"/>
      <c r="BG26" s="39"/>
      <c r="BH26" s="39"/>
      <c r="BI26" s="39"/>
      <c r="BJ26" s="39"/>
      <c r="BK26" s="39"/>
      <c r="BL26" s="39"/>
      <c r="BM26" s="39"/>
      <c r="BN26" s="39"/>
      <c r="BO26" s="39"/>
      <c r="BP26" s="39"/>
      <c r="BQ26" s="39"/>
      <c r="BR26" s="39"/>
      <c r="BS26" s="39"/>
      <c r="BT26" s="39"/>
      <c r="BU26" s="39"/>
      <c r="BV26" s="39"/>
      <c r="BW26" s="39"/>
      <c r="BX26" s="39"/>
      <c r="BY26" s="39"/>
      <c r="BZ26" s="39"/>
      <c r="CA26" s="39"/>
      <c r="CB26" s="39"/>
      <c r="CC26" s="39"/>
      <c r="CD26" s="39"/>
      <c r="CE26" s="39"/>
      <c r="CF26" s="39"/>
      <c r="CG26" s="39"/>
      <c r="CH26" s="39"/>
      <c r="CI26" s="39"/>
      <c r="CJ26" s="39"/>
      <c r="CK26" s="39"/>
      <c r="CL26" s="39"/>
      <c r="CM26" s="39"/>
      <c r="CN26" s="39"/>
      <c r="CO26" s="39"/>
      <c r="CP26" s="39"/>
      <c r="CQ26" s="39"/>
      <c r="CR26" s="39"/>
      <c r="CS26" s="39"/>
      <c r="CT26" s="39"/>
      <c r="CU26" s="39"/>
      <c r="CV26" s="39"/>
      <c r="CW26" s="39"/>
      <c r="CX26" s="39"/>
      <c r="CY26" s="39"/>
      <c r="CZ26" s="39"/>
      <c r="DA26" s="39"/>
      <c r="DB26" s="39"/>
      <c r="DC26" s="39"/>
      <c r="DD26" s="39"/>
      <c r="DE26" s="39"/>
      <c r="DF26" s="39"/>
      <c r="DG26" s="39"/>
      <c r="DH26" s="39"/>
      <c r="DI26" s="39"/>
      <c r="DJ26" s="39"/>
      <c r="DK26" s="39"/>
      <c r="DL26" s="39"/>
      <c r="DM26" s="39"/>
      <c r="DN26" s="39"/>
      <c r="DO26" s="39"/>
      <c r="DP26" s="39"/>
      <c r="DQ26" s="39"/>
      <c r="DR26" s="39"/>
      <c r="DS26" s="39"/>
      <c r="DT26" s="39"/>
      <c r="DU26" s="39"/>
      <c r="DV26" s="39"/>
      <c r="DW26" s="39"/>
      <c r="DX26" s="39"/>
      <c r="DY26" s="39"/>
      <c r="DZ26" s="39"/>
      <c r="EA26" s="39"/>
      <c r="EB26" s="39"/>
      <c r="EC26" s="39"/>
      <c r="ED26" s="39"/>
      <c r="EE26" s="39"/>
      <c r="EF26" s="39"/>
      <c r="EG26" s="39"/>
      <c r="EH26" s="39"/>
      <c r="EI26" s="39"/>
      <c r="EJ26" s="39"/>
      <c r="EK26" s="39"/>
      <c r="EL26" s="39"/>
      <c r="EM26" s="39"/>
      <c r="EN26" s="39"/>
      <c r="EO26" s="39"/>
      <c r="EP26" s="39"/>
      <c r="EQ26" s="39"/>
      <c r="ER26" s="39"/>
      <c r="ES26" s="39"/>
      <c r="ET26" s="39"/>
      <c r="EU26" s="39"/>
      <c r="EV26" s="39"/>
      <c r="EW26" s="39"/>
      <c r="EX26" s="39"/>
      <c r="EY26" s="39"/>
      <c r="EZ26" s="39"/>
      <c r="FA26" s="39"/>
      <c r="FB26" s="39"/>
      <c r="FC26" s="39"/>
      <c r="FD26" s="39"/>
      <c r="FE26" s="39"/>
      <c r="FF26" s="39"/>
      <c r="FG26" s="39"/>
      <c r="FH26" s="39"/>
      <c r="FI26" s="39"/>
      <c r="FJ26" s="39"/>
      <c r="FK26" s="39"/>
      <c r="FL26" s="39"/>
      <c r="FM26" s="39"/>
      <c r="FN26" s="39"/>
      <c r="FO26" s="39"/>
      <c r="FP26" s="39"/>
      <c r="FQ26" s="39"/>
      <c r="FR26" s="39"/>
      <c r="FS26" s="39"/>
      <c r="FT26" s="39"/>
      <c r="FU26" s="39"/>
      <c r="FV26" s="39"/>
      <c r="FW26" s="39"/>
      <c r="FX26" s="39"/>
      <c r="FY26" s="39"/>
      <c r="FZ26" s="39"/>
      <c r="GA26" s="39"/>
      <c r="GB26" s="39"/>
      <c r="GC26" s="39"/>
      <c r="GD26" s="39"/>
      <c r="GE26" s="39"/>
      <c r="GF26" s="39"/>
    </row>
    <row r="27" spans="1:188" s="81" customFormat="1" ht="14.1" customHeight="1" x14ac:dyDescent="0.3">
      <c r="A27" s="160" t="s">
        <v>70</v>
      </c>
      <c r="B27" s="159" t="s">
        <v>71</v>
      </c>
      <c r="C27" s="161"/>
      <c r="D27" s="197" t="s">
        <v>72</v>
      </c>
      <c r="E27" s="198"/>
      <c r="F27" s="198"/>
      <c r="G27" s="198"/>
      <c r="H27" s="198"/>
      <c r="I27" s="198"/>
      <c r="J27" s="198"/>
      <c r="K27" s="198"/>
      <c r="L27" s="198"/>
      <c r="M27" s="198"/>
      <c r="N27" s="19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39"/>
      <c r="BL27" s="39"/>
      <c r="BM27" s="39"/>
      <c r="BN27" s="39"/>
      <c r="BO27" s="39"/>
      <c r="BP27" s="39"/>
      <c r="BQ27" s="39"/>
      <c r="BR27" s="39"/>
      <c r="BS27" s="39"/>
      <c r="BT27" s="39"/>
      <c r="BU27" s="39"/>
      <c r="BV27" s="39"/>
      <c r="BW27" s="39"/>
      <c r="BX27" s="39"/>
      <c r="BY27" s="39"/>
      <c r="BZ27" s="39"/>
      <c r="CA27" s="39"/>
      <c r="CB27" s="39"/>
      <c r="CC27" s="39"/>
      <c r="CD27" s="39"/>
      <c r="CE27" s="39"/>
      <c r="CF27" s="39"/>
      <c r="CG27" s="39"/>
      <c r="CH27" s="39"/>
      <c r="CI27" s="39"/>
      <c r="CJ27" s="39"/>
      <c r="CK27" s="39"/>
      <c r="CL27" s="39"/>
      <c r="CM27" s="39"/>
      <c r="CN27" s="39"/>
      <c r="CO27" s="39"/>
      <c r="CP27" s="39"/>
      <c r="CQ27" s="39"/>
      <c r="CR27" s="39"/>
      <c r="CS27" s="39"/>
      <c r="CT27" s="39"/>
      <c r="CU27" s="39"/>
      <c r="CV27" s="39"/>
      <c r="CW27" s="39"/>
      <c r="CX27" s="39"/>
      <c r="CY27" s="39"/>
      <c r="CZ27" s="39"/>
      <c r="DA27" s="39"/>
      <c r="DB27" s="39"/>
      <c r="DC27" s="39"/>
      <c r="DD27" s="39"/>
      <c r="DE27" s="39"/>
      <c r="DF27" s="39"/>
      <c r="DG27" s="39"/>
      <c r="DH27" s="39"/>
      <c r="DI27" s="39"/>
      <c r="DJ27" s="39"/>
      <c r="DK27" s="39"/>
      <c r="DL27" s="39"/>
      <c r="DM27" s="39"/>
      <c r="DN27" s="39"/>
      <c r="DO27" s="39"/>
      <c r="DP27" s="39"/>
      <c r="DQ27" s="39"/>
      <c r="DR27" s="39"/>
      <c r="DS27" s="39"/>
      <c r="DT27" s="39"/>
      <c r="DU27" s="39"/>
      <c r="DV27" s="39"/>
      <c r="DW27" s="39"/>
      <c r="DX27" s="39"/>
      <c r="DY27" s="39"/>
      <c r="DZ27" s="39"/>
      <c r="EA27" s="39"/>
      <c r="EB27" s="39"/>
      <c r="EC27" s="39"/>
      <c r="ED27" s="39"/>
      <c r="EE27" s="39"/>
      <c r="EF27" s="39"/>
      <c r="EG27" s="39"/>
      <c r="EH27" s="39"/>
      <c r="EI27" s="39"/>
      <c r="EJ27" s="39"/>
      <c r="EK27" s="39"/>
      <c r="EL27" s="39"/>
      <c r="EM27" s="39"/>
      <c r="EN27" s="39"/>
      <c r="EO27" s="39"/>
      <c r="EP27" s="39"/>
      <c r="EQ27" s="39"/>
      <c r="ER27" s="39"/>
      <c r="ES27" s="39"/>
      <c r="ET27" s="39"/>
      <c r="EU27" s="39"/>
      <c r="EV27" s="39"/>
      <c r="EW27" s="39"/>
      <c r="EX27" s="39"/>
      <c r="EY27" s="39"/>
      <c r="EZ27" s="39"/>
      <c r="FA27" s="39"/>
      <c r="FB27" s="39"/>
      <c r="FC27" s="39"/>
      <c r="FD27" s="39"/>
      <c r="FE27" s="39"/>
      <c r="FF27" s="39"/>
      <c r="FG27" s="39"/>
      <c r="FH27" s="39"/>
      <c r="FI27" s="39"/>
      <c r="FJ27" s="39"/>
      <c r="FK27" s="39"/>
      <c r="FL27" s="39"/>
      <c r="FM27" s="39"/>
      <c r="FN27" s="39"/>
      <c r="FO27" s="39"/>
      <c r="FP27" s="39"/>
      <c r="FQ27" s="39"/>
      <c r="FR27" s="39"/>
      <c r="FS27" s="39"/>
      <c r="FT27" s="39"/>
      <c r="FU27" s="39"/>
      <c r="FV27" s="39"/>
      <c r="FW27" s="39"/>
      <c r="FX27" s="39"/>
      <c r="FY27" s="39"/>
      <c r="FZ27" s="39"/>
      <c r="GA27" s="39"/>
      <c r="GB27" s="39"/>
      <c r="GC27" s="39"/>
      <c r="GD27" s="39"/>
      <c r="GE27" s="39"/>
      <c r="GF27" s="39"/>
    </row>
    <row r="28" spans="1:188" s="81" customFormat="1" x14ac:dyDescent="0.3">
      <c r="A28" s="160"/>
      <c r="B28" s="162" t="s">
        <v>73</v>
      </c>
      <c r="C28" s="193"/>
      <c r="D28" s="94">
        <v>2.1</v>
      </c>
      <c r="E28" s="73">
        <v>2.1</v>
      </c>
      <c r="F28" s="73">
        <v>3</v>
      </c>
      <c r="G28" s="94">
        <v>3.3</v>
      </c>
      <c r="H28" s="94">
        <v>3.3</v>
      </c>
      <c r="I28" s="94">
        <v>4.0999999999999996</v>
      </c>
      <c r="J28" s="123">
        <v>4.2</v>
      </c>
      <c r="K28" s="111">
        <v>4.2</v>
      </c>
      <c r="L28" s="98">
        <v>4.9000000000000004</v>
      </c>
      <c r="M28" s="98">
        <v>4.9000000000000004</v>
      </c>
      <c r="N28" s="98">
        <v>5.0999999999999996</v>
      </c>
      <c r="O28" s="124"/>
      <c r="P28" s="124"/>
      <c r="Q28" s="124"/>
      <c r="R28" s="124"/>
      <c r="S28" s="124"/>
      <c r="T28" s="124"/>
      <c r="U28" s="124"/>
      <c r="V28" s="124"/>
      <c r="W28" s="124"/>
      <c r="X28" s="124"/>
      <c r="Y28" s="124"/>
      <c r="Z28" s="124"/>
      <c r="AA28" s="124"/>
      <c r="AB28" s="124"/>
      <c r="AC28" s="124"/>
      <c r="AD28" s="124"/>
      <c r="AE28" s="124"/>
      <c r="AF28" s="124"/>
      <c r="AG28" s="124"/>
      <c r="AH28" s="124"/>
      <c r="AI28" s="124"/>
      <c r="AJ28" s="124"/>
      <c r="AK28" s="124"/>
      <c r="AL28" s="124"/>
      <c r="AM28" s="124"/>
      <c r="AN28" s="124"/>
      <c r="AO28" s="124"/>
      <c r="AP28" s="124"/>
      <c r="AQ28" s="124"/>
      <c r="AR28" s="124"/>
      <c r="AS28" s="124"/>
      <c r="AT28" s="124"/>
      <c r="AU28" s="124"/>
      <c r="AV28" s="124"/>
      <c r="AW28" s="124"/>
      <c r="AX28" s="124"/>
      <c r="AY28" s="124"/>
      <c r="AZ28" s="124"/>
      <c r="BA28" s="124"/>
      <c r="BB28" s="124"/>
      <c r="BC28" s="124"/>
      <c r="BD28" s="124"/>
      <c r="BE28" s="124"/>
      <c r="BF28" s="124"/>
      <c r="BG28" s="124"/>
      <c r="BH28" s="124"/>
      <c r="BI28" s="124"/>
      <c r="BJ28" s="124"/>
      <c r="BK28" s="124"/>
      <c r="BL28" s="124"/>
      <c r="BM28" s="124"/>
      <c r="BN28" s="124"/>
      <c r="BO28" s="124"/>
      <c r="BP28" s="124"/>
      <c r="BQ28" s="124"/>
      <c r="BR28" s="124"/>
      <c r="BS28" s="124"/>
      <c r="BT28" s="124"/>
      <c r="BU28" s="124"/>
      <c r="BV28" s="124"/>
      <c r="BW28" s="124"/>
      <c r="BX28" s="124"/>
      <c r="BY28" s="124"/>
      <c r="BZ28" s="124"/>
      <c r="CA28" s="124"/>
      <c r="CB28" s="124"/>
      <c r="CC28" s="124"/>
      <c r="CD28" s="124"/>
      <c r="CE28" s="124"/>
      <c r="CF28" s="124"/>
      <c r="CG28" s="124"/>
      <c r="CH28" s="124"/>
      <c r="CI28" s="124"/>
      <c r="CJ28" s="124"/>
      <c r="CK28" s="124"/>
      <c r="CL28" s="124"/>
      <c r="CM28" s="124"/>
      <c r="CN28" s="124"/>
      <c r="CO28" s="124"/>
      <c r="CP28" s="124"/>
      <c r="CQ28" s="124"/>
      <c r="CR28" s="124"/>
      <c r="CS28" s="124"/>
      <c r="CT28" s="124"/>
      <c r="CU28" s="124"/>
      <c r="CV28" s="124"/>
      <c r="CW28" s="124"/>
      <c r="CX28" s="124"/>
      <c r="CY28" s="124"/>
      <c r="CZ28" s="124"/>
      <c r="DA28" s="124"/>
      <c r="DB28" s="124"/>
      <c r="DC28" s="124"/>
      <c r="DD28" s="124"/>
      <c r="DE28" s="124"/>
      <c r="DF28" s="124"/>
      <c r="DG28" s="124"/>
      <c r="DH28" s="124"/>
      <c r="DI28" s="124"/>
      <c r="DJ28" s="124"/>
      <c r="DK28" s="124"/>
      <c r="DL28" s="124"/>
      <c r="DM28" s="124"/>
      <c r="DN28" s="124"/>
      <c r="DO28" s="124"/>
      <c r="DP28" s="124"/>
      <c r="DQ28" s="124"/>
      <c r="DR28" s="124"/>
      <c r="DS28" s="124"/>
      <c r="DT28" s="124"/>
      <c r="DU28" s="124"/>
      <c r="DV28" s="124"/>
      <c r="DW28" s="124"/>
      <c r="DX28" s="124"/>
      <c r="DY28" s="124"/>
      <c r="DZ28" s="124"/>
      <c r="EA28" s="124"/>
      <c r="EB28" s="124"/>
      <c r="EC28" s="124"/>
      <c r="ED28" s="124"/>
      <c r="EE28" s="124"/>
      <c r="EF28" s="124"/>
      <c r="EG28" s="124"/>
      <c r="EH28" s="124"/>
      <c r="EI28" s="124"/>
      <c r="EJ28" s="124"/>
      <c r="EK28" s="124"/>
      <c r="EL28" s="124"/>
      <c r="EM28" s="124"/>
      <c r="EN28" s="124"/>
      <c r="EO28" s="124"/>
      <c r="EP28" s="124"/>
      <c r="EQ28" s="124"/>
      <c r="ER28" s="124"/>
      <c r="ES28" s="124"/>
      <c r="ET28" s="124"/>
      <c r="EU28" s="124"/>
      <c r="EV28" s="124"/>
      <c r="EW28" s="124"/>
      <c r="EX28" s="124"/>
      <c r="EY28" s="124"/>
      <c r="EZ28" s="124"/>
      <c r="FA28" s="124"/>
      <c r="FB28" s="124"/>
      <c r="FC28" s="124"/>
      <c r="FD28" s="124"/>
      <c r="FE28" s="124"/>
      <c r="FF28" s="124"/>
      <c r="FG28" s="124"/>
      <c r="FH28" s="124"/>
      <c r="FI28" s="124"/>
      <c r="FJ28" s="124"/>
      <c r="FK28" s="124"/>
      <c r="FL28" s="124"/>
      <c r="FM28" s="124"/>
      <c r="FN28" s="124"/>
      <c r="FO28" s="124"/>
      <c r="FP28" s="124"/>
      <c r="FQ28" s="124"/>
      <c r="FR28" s="124"/>
      <c r="FS28" s="124"/>
      <c r="FT28" s="124"/>
      <c r="FU28" s="124"/>
      <c r="FV28" s="124"/>
      <c r="FW28" s="124"/>
      <c r="FX28" s="124"/>
      <c r="FY28" s="124"/>
      <c r="FZ28" s="124"/>
      <c r="GA28" s="124"/>
      <c r="GB28" s="124"/>
      <c r="GC28" s="124"/>
      <c r="GD28" s="124"/>
      <c r="GE28" s="124"/>
      <c r="GF28" s="124"/>
    </row>
    <row r="29" spans="1:188" s="81" customFormat="1" x14ac:dyDescent="0.3">
      <c r="A29" s="159" t="s">
        <v>74</v>
      </c>
      <c r="B29" s="195" t="s">
        <v>75</v>
      </c>
      <c r="C29" s="196"/>
      <c r="D29" s="95">
        <v>4500</v>
      </c>
      <c r="E29" s="96">
        <v>4500</v>
      </c>
      <c r="F29" s="96">
        <v>5400</v>
      </c>
      <c r="G29" s="95">
        <v>5400</v>
      </c>
      <c r="H29" s="95">
        <v>5500</v>
      </c>
      <c r="I29" s="95">
        <v>6000</v>
      </c>
      <c r="J29" s="111">
        <v>11000</v>
      </c>
      <c r="K29" s="111">
        <v>11000</v>
      </c>
      <c r="L29" s="108">
        <v>11000</v>
      </c>
      <c r="M29" s="108">
        <v>11000</v>
      </c>
      <c r="N29" s="108">
        <v>11000</v>
      </c>
      <c r="O29" s="125"/>
      <c r="P29" s="125"/>
      <c r="Q29" s="125"/>
      <c r="R29" s="125"/>
      <c r="S29" s="125"/>
      <c r="T29" s="125"/>
      <c r="U29" s="125"/>
      <c r="V29" s="125"/>
      <c r="W29" s="125"/>
      <c r="X29" s="125"/>
      <c r="Y29" s="125"/>
      <c r="Z29" s="125"/>
      <c r="AA29" s="125"/>
      <c r="AB29" s="125"/>
      <c r="AC29" s="125"/>
      <c r="AD29" s="125"/>
      <c r="AE29" s="125"/>
      <c r="AF29" s="125"/>
      <c r="AG29" s="125"/>
      <c r="AH29" s="125"/>
      <c r="AI29" s="125"/>
      <c r="AJ29" s="125"/>
      <c r="AK29" s="125"/>
      <c r="AL29" s="125"/>
      <c r="AM29" s="125"/>
      <c r="AN29" s="125"/>
      <c r="AO29" s="125"/>
      <c r="AP29" s="125"/>
      <c r="AQ29" s="125"/>
      <c r="AR29" s="125"/>
      <c r="AS29" s="125"/>
      <c r="AT29" s="125"/>
      <c r="AU29" s="125"/>
      <c r="AV29" s="125"/>
      <c r="AW29" s="125"/>
      <c r="AX29" s="125"/>
      <c r="AY29" s="125"/>
      <c r="AZ29" s="125"/>
      <c r="BA29" s="125"/>
      <c r="BB29" s="125"/>
      <c r="BC29" s="125"/>
      <c r="BD29" s="125"/>
      <c r="BE29" s="125"/>
      <c r="BF29" s="125"/>
      <c r="BG29" s="125"/>
      <c r="BH29" s="125"/>
      <c r="BI29" s="125"/>
      <c r="BJ29" s="125"/>
      <c r="BK29" s="125"/>
      <c r="BL29" s="125"/>
      <c r="BM29" s="125"/>
      <c r="BN29" s="125"/>
      <c r="BO29" s="125"/>
      <c r="BP29" s="125"/>
      <c r="BQ29" s="125"/>
      <c r="BR29" s="125"/>
      <c r="BS29" s="125"/>
      <c r="BT29" s="125"/>
      <c r="BU29" s="125"/>
      <c r="BV29" s="125"/>
      <c r="BW29" s="125"/>
      <c r="BX29" s="125"/>
      <c r="BY29" s="125"/>
      <c r="BZ29" s="125"/>
      <c r="CA29" s="125"/>
      <c r="CB29" s="125"/>
      <c r="CC29" s="125"/>
      <c r="CD29" s="125"/>
      <c r="CE29" s="125"/>
      <c r="CF29" s="125"/>
      <c r="CG29" s="125"/>
      <c r="CH29" s="125"/>
      <c r="CI29" s="125"/>
      <c r="CJ29" s="125"/>
      <c r="CK29" s="125"/>
      <c r="CL29" s="125"/>
      <c r="CM29" s="125"/>
      <c r="CN29" s="125"/>
      <c r="CO29" s="125"/>
      <c r="CP29" s="125"/>
      <c r="CQ29" s="125"/>
      <c r="CR29" s="125"/>
      <c r="CS29" s="125"/>
      <c r="CT29" s="125"/>
      <c r="CU29" s="125"/>
      <c r="CV29" s="125"/>
      <c r="CW29" s="125"/>
      <c r="CX29" s="125"/>
      <c r="CY29" s="125"/>
      <c r="CZ29" s="125"/>
      <c r="DA29" s="125"/>
      <c r="DB29" s="125"/>
      <c r="DC29" s="125"/>
      <c r="DD29" s="125"/>
      <c r="DE29" s="125"/>
      <c r="DF29" s="125"/>
      <c r="DG29" s="125"/>
      <c r="DH29" s="125"/>
      <c r="DI29" s="125"/>
      <c r="DJ29" s="125"/>
      <c r="DK29" s="125"/>
      <c r="DL29" s="125"/>
      <c r="DM29" s="125"/>
      <c r="DN29" s="125"/>
      <c r="DO29" s="125"/>
      <c r="DP29" s="125"/>
      <c r="DQ29" s="125"/>
      <c r="DR29" s="125"/>
      <c r="DS29" s="125"/>
      <c r="DT29" s="125"/>
      <c r="DU29" s="125"/>
      <c r="DV29" s="125"/>
      <c r="DW29" s="125"/>
      <c r="DX29" s="125"/>
      <c r="DY29" s="125"/>
      <c r="DZ29" s="125"/>
      <c r="EA29" s="125"/>
      <c r="EB29" s="125"/>
      <c r="EC29" s="125"/>
      <c r="ED29" s="125"/>
      <c r="EE29" s="125"/>
      <c r="EF29" s="125"/>
      <c r="EG29" s="125"/>
      <c r="EH29" s="125"/>
      <c r="EI29" s="125"/>
      <c r="EJ29" s="125"/>
      <c r="EK29" s="125"/>
      <c r="EL29" s="125"/>
      <c r="EM29" s="125"/>
      <c r="EN29" s="125"/>
      <c r="EO29" s="125"/>
      <c r="EP29" s="125"/>
      <c r="EQ29" s="125"/>
      <c r="ER29" s="125"/>
      <c r="ES29" s="125"/>
      <c r="ET29" s="125"/>
      <c r="EU29" s="125"/>
      <c r="EV29" s="125"/>
      <c r="EW29" s="125"/>
      <c r="EX29" s="125"/>
      <c r="EY29" s="125"/>
      <c r="EZ29" s="125"/>
      <c r="FA29" s="125"/>
      <c r="FB29" s="125"/>
      <c r="FC29" s="125"/>
      <c r="FD29" s="125"/>
      <c r="FE29" s="125"/>
      <c r="FF29" s="125"/>
      <c r="FG29" s="125"/>
      <c r="FH29" s="125"/>
      <c r="FI29" s="125"/>
      <c r="FJ29" s="125"/>
      <c r="FK29" s="125"/>
      <c r="FL29" s="125"/>
      <c r="FM29" s="125"/>
      <c r="FN29" s="125"/>
      <c r="FO29" s="125"/>
      <c r="FP29" s="125"/>
      <c r="FQ29" s="125"/>
      <c r="FR29" s="125"/>
      <c r="FS29" s="125"/>
      <c r="FT29" s="125"/>
      <c r="FU29" s="125"/>
      <c r="FV29" s="125"/>
      <c r="FW29" s="125"/>
      <c r="FX29" s="125"/>
      <c r="FY29" s="125"/>
      <c r="FZ29" s="125"/>
      <c r="GA29" s="125"/>
      <c r="GB29" s="125"/>
      <c r="GC29" s="125"/>
      <c r="GD29" s="125"/>
      <c r="GE29" s="125"/>
      <c r="GF29" s="125"/>
    </row>
    <row r="30" spans="1:188" s="81" customFormat="1" x14ac:dyDescent="0.3">
      <c r="A30" s="159"/>
      <c r="B30" s="159" t="s">
        <v>76</v>
      </c>
      <c r="C30" s="161"/>
      <c r="D30" s="97">
        <v>30</v>
      </c>
      <c r="E30" s="97">
        <v>30</v>
      </c>
      <c r="F30" s="97">
        <v>30</v>
      </c>
      <c r="G30" s="97">
        <v>30</v>
      </c>
      <c r="H30" s="97">
        <v>30</v>
      </c>
      <c r="I30" s="97">
        <v>30</v>
      </c>
      <c r="J30" s="97">
        <v>30</v>
      </c>
      <c r="K30" s="97">
        <v>30</v>
      </c>
      <c r="L30" s="97">
        <v>30</v>
      </c>
      <c r="M30" s="97">
        <v>30</v>
      </c>
      <c r="N30" s="97">
        <v>30</v>
      </c>
      <c r="O30" s="39"/>
      <c r="P30" s="39"/>
      <c r="Q30" s="39"/>
      <c r="R30" s="39"/>
      <c r="S30" s="39"/>
      <c r="T30" s="39"/>
      <c r="U30" s="39"/>
      <c r="V30" s="39"/>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9"/>
      <c r="BI30" s="39"/>
      <c r="BJ30" s="39"/>
      <c r="BK30" s="39"/>
      <c r="BL30" s="39"/>
      <c r="BM30" s="39"/>
      <c r="BN30" s="39"/>
      <c r="BO30" s="39"/>
      <c r="BP30" s="39"/>
      <c r="BQ30" s="39"/>
      <c r="BR30" s="39"/>
      <c r="BS30" s="39"/>
      <c r="BT30" s="39"/>
      <c r="BU30" s="39"/>
      <c r="BV30" s="39"/>
      <c r="BW30" s="39"/>
      <c r="BX30" s="39"/>
      <c r="BY30" s="39"/>
      <c r="BZ30" s="39"/>
      <c r="CA30" s="39"/>
      <c r="CB30" s="39"/>
      <c r="CC30" s="39"/>
      <c r="CD30" s="39"/>
      <c r="CE30" s="39"/>
      <c r="CF30" s="39"/>
      <c r="CG30" s="39"/>
      <c r="CH30" s="39"/>
      <c r="CI30" s="39"/>
      <c r="CJ30" s="39"/>
      <c r="CK30" s="39"/>
      <c r="CL30" s="39"/>
      <c r="CM30" s="39"/>
      <c r="CN30" s="39"/>
      <c r="CO30" s="39"/>
      <c r="CP30" s="39"/>
      <c r="CQ30" s="39"/>
      <c r="CR30" s="39"/>
      <c r="CS30" s="39"/>
      <c r="CT30" s="39"/>
      <c r="CU30" s="39"/>
      <c r="CV30" s="39"/>
      <c r="CW30" s="39"/>
      <c r="CX30" s="39"/>
      <c r="CY30" s="39"/>
      <c r="CZ30" s="39"/>
      <c r="DA30" s="39"/>
      <c r="DB30" s="39"/>
      <c r="DC30" s="39"/>
      <c r="DD30" s="39"/>
      <c r="DE30" s="39"/>
      <c r="DF30" s="39"/>
      <c r="DG30" s="39"/>
      <c r="DH30" s="39"/>
      <c r="DI30" s="39"/>
      <c r="DJ30" s="39"/>
      <c r="DK30" s="39"/>
      <c r="DL30" s="39"/>
      <c r="DM30" s="39"/>
      <c r="DN30" s="39"/>
      <c r="DO30" s="39"/>
      <c r="DP30" s="39"/>
      <c r="DQ30" s="39"/>
      <c r="DR30" s="39"/>
      <c r="DS30" s="39"/>
      <c r="DT30" s="39"/>
      <c r="DU30" s="39"/>
      <c r="DV30" s="39"/>
      <c r="DW30" s="39"/>
      <c r="DX30" s="39"/>
      <c r="DY30" s="39"/>
      <c r="DZ30" s="39"/>
      <c r="EA30" s="39"/>
      <c r="EB30" s="39"/>
      <c r="EC30" s="39"/>
      <c r="ED30" s="39"/>
      <c r="EE30" s="39"/>
      <c r="EF30" s="39"/>
      <c r="EG30" s="39"/>
      <c r="EH30" s="39"/>
      <c r="EI30" s="39"/>
      <c r="EJ30" s="39"/>
      <c r="EK30" s="39"/>
      <c r="EL30" s="39"/>
      <c r="EM30" s="39"/>
      <c r="EN30" s="39"/>
      <c r="EO30" s="39"/>
      <c r="EP30" s="39"/>
      <c r="EQ30" s="39"/>
      <c r="ER30" s="39"/>
      <c r="ES30" s="39"/>
      <c r="ET30" s="39"/>
      <c r="EU30" s="39"/>
      <c r="EV30" s="39"/>
      <c r="EW30" s="39"/>
      <c r="EX30" s="39"/>
      <c r="EY30" s="39"/>
      <c r="EZ30" s="39"/>
      <c r="FA30" s="39"/>
      <c r="FB30" s="39"/>
      <c r="FC30" s="39"/>
      <c r="FD30" s="39"/>
      <c r="FE30" s="39"/>
      <c r="FF30" s="39"/>
      <c r="FG30" s="39"/>
      <c r="FH30" s="39"/>
      <c r="FI30" s="39"/>
      <c r="FJ30" s="39"/>
      <c r="FK30" s="39"/>
      <c r="FL30" s="39"/>
      <c r="FM30" s="39"/>
      <c r="FN30" s="39"/>
      <c r="FO30" s="39"/>
      <c r="FP30" s="39"/>
      <c r="FQ30" s="39"/>
      <c r="FR30" s="39"/>
      <c r="FS30" s="39"/>
      <c r="FT30" s="39"/>
      <c r="FU30" s="39"/>
      <c r="FV30" s="39"/>
      <c r="FW30" s="39"/>
      <c r="FX30" s="39"/>
      <c r="FY30" s="39"/>
      <c r="FZ30" s="39"/>
      <c r="GA30" s="39"/>
      <c r="GB30" s="39"/>
      <c r="GC30" s="39"/>
      <c r="GD30" s="39"/>
      <c r="GE30" s="39"/>
      <c r="GF30" s="39"/>
    </row>
    <row r="31" spans="1:188" s="81" customFormat="1" x14ac:dyDescent="0.3">
      <c r="A31" s="159"/>
      <c r="B31" s="159" t="s">
        <v>77</v>
      </c>
      <c r="C31" s="161"/>
      <c r="D31" s="83">
        <v>90</v>
      </c>
      <c r="E31" s="83">
        <v>90</v>
      </c>
      <c r="F31" s="83">
        <v>160</v>
      </c>
      <c r="G31" s="83">
        <v>160</v>
      </c>
      <c r="H31" s="95">
        <v>300</v>
      </c>
      <c r="I31" s="95">
        <v>300</v>
      </c>
      <c r="J31" s="123" t="s">
        <v>78</v>
      </c>
      <c r="K31" s="123" t="s">
        <v>78</v>
      </c>
      <c r="L31" s="108" t="s">
        <v>78</v>
      </c>
      <c r="M31" s="108" t="s">
        <v>78</v>
      </c>
      <c r="N31" s="108" t="s">
        <v>78</v>
      </c>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39"/>
      <c r="AS31" s="39"/>
      <c r="AT31" s="39"/>
      <c r="AU31" s="39"/>
      <c r="AV31" s="39"/>
      <c r="AW31" s="39"/>
      <c r="AX31" s="39"/>
      <c r="AY31" s="39"/>
      <c r="AZ31" s="39"/>
      <c r="BA31" s="39"/>
      <c r="BB31" s="39"/>
      <c r="BC31" s="39"/>
      <c r="BD31" s="39"/>
      <c r="BE31" s="39"/>
      <c r="BF31" s="39"/>
      <c r="BG31" s="39"/>
      <c r="BH31" s="39"/>
      <c r="BI31" s="39"/>
      <c r="BJ31" s="39"/>
      <c r="BK31" s="39"/>
      <c r="BL31" s="39"/>
      <c r="BM31" s="39"/>
      <c r="BN31" s="39"/>
      <c r="BO31" s="39"/>
      <c r="BP31" s="39"/>
      <c r="BQ31" s="39"/>
      <c r="BR31" s="39"/>
      <c r="BS31" s="39"/>
      <c r="BT31" s="39"/>
      <c r="BU31" s="39"/>
      <c r="BV31" s="39"/>
      <c r="BW31" s="39"/>
      <c r="BX31" s="39"/>
      <c r="BY31" s="39"/>
      <c r="BZ31" s="39"/>
      <c r="CA31" s="39"/>
      <c r="CB31" s="39"/>
      <c r="CC31" s="39"/>
      <c r="CD31" s="39"/>
      <c r="CE31" s="39"/>
      <c r="CF31" s="39"/>
      <c r="CG31" s="39"/>
      <c r="CH31" s="39"/>
      <c r="CI31" s="39"/>
      <c r="CJ31" s="39"/>
      <c r="CK31" s="39"/>
      <c r="CL31" s="39"/>
      <c r="CM31" s="39"/>
      <c r="CN31" s="39"/>
      <c r="CO31" s="39"/>
      <c r="CP31" s="39"/>
      <c r="CQ31" s="39"/>
      <c r="CR31" s="39"/>
      <c r="CS31" s="39"/>
      <c r="CT31" s="39"/>
      <c r="CU31" s="39"/>
      <c r="CV31" s="39"/>
      <c r="CW31" s="39"/>
      <c r="CX31" s="39"/>
      <c r="CY31" s="39"/>
      <c r="CZ31" s="39"/>
      <c r="DA31" s="39"/>
      <c r="DB31" s="39"/>
      <c r="DC31" s="39"/>
      <c r="DD31" s="39"/>
      <c r="DE31" s="39"/>
      <c r="DF31" s="39"/>
      <c r="DG31" s="39"/>
      <c r="DH31" s="39"/>
      <c r="DI31" s="39"/>
      <c r="DJ31" s="39"/>
      <c r="DK31" s="39"/>
      <c r="DL31" s="39"/>
      <c r="DM31" s="39"/>
      <c r="DN31" s="39"/>
      <c r="DO31" s="39"/>
      <c r="DP31" s="39"/>
      <c r="DQ31" s="39"/>
      <c r="DR31" s="39"/>
      <c r="DS31" s="39"/>
      <c r="DT31" s="39"/>
      <c r="DU31" s="39"/>
      <c r="DV31" s="39"/>
      <c r="DW31" s="39"/>
      <c r="DX31" s="39"/>
      <c r="DY31" s="39"/>
      <c r="DZ31" s="39"/>
      <c r="EA31" s="39"/>
      <c r="EB31" s="39"/>
      <c r="EC31" s="39"/>
      <c r="ED31" s="39"/>
      <c r="EE31" s="39"/>
      <c r="EF31" s="39"/>
      <c r="EG31" s="39"/>
      <c r="EH31" s="39"/>
      <c r="EI31" s="39"/>
      <c r="EJ31" s="39"/>
      <c r="EK31" s="39"/>
      <c r="EL31" s="39"/>
      <c r="EM31" s="39"/>
      <c r="EN31" s="39"/>
      <c r="EO31" s="39"/>
      <c r="EP31" s="39"/>
      <c r="EQ31" s="39"/>
      <c r="ER31" s="39"/>
      <c r="ES31" s="39"/>
      <c r="ET31" s="39"/>
      <c r="EU31" s="39"/>
      <c r="EV31" s="39"/>
      <c r="EW31" s="39"/>
      <c r="EX31" s="39"/>
      <c r="EY31" s="39"/>
      <c r="EZ31" s="39"/>
      <c r="FA31" s="39"/>
      <c r="FB31" s="39"/>
      <c r="FC31" s="39"/>
      <c r="FD31" s="39"/>
      <c r="FE31" s="39"/>
      <c r="FF31" s="39"/>
      <c r="FG31" s="39"/>
      <c r="FH31" s="39"/>
      <c r="FI31" s="39"/>
      <c r="FJ31" s="39"/>
      <c r="FK31" s="39"/>
      <c r="FL31" s="39"/>
      <c r="FM31" s="39"/>
      <c r="FN31" s="39"/>
      <c r="FO31" s="39"/>
      <c r="FP31" s="39"/>
      <c r="FQ31" s="39"/>
      <c r="FR31" s="39"/>
      <c r="FS31" s="39"/>
      <c r="FT31" s="39"/>
      <c r="FU31" s="39"/>
      <c r="FV31" s="39"/>
      <c r="FW31" s="39"/>
      <c r="FX31" s="39"/>
      <c r="FY31" s="39"/>
      <c r="FZ31" s="39"/>
      <c r="GA31" s="39"/>
      <c r="GB31" s="39"/>
      <c r="GC31" s="39"/>
      <c r="GD31" s="39"/>
      <c r="GE31" s="39"/>
      <c r="GF31" s="39"/>
    </row>
    <row r="32" spans="1:188" s="81" customFormat="1" x14ac:dyDescent="0.3">
      <c r="A32" s="159"/>
      <c r="B32" s="159" t="s">
        <v>79</v>
      </c>
      <c r="C32" s="161"/>
      <c r="D32" s="83" t="s">
        <v>80</v>
      </c>
      <c r="E32" s="83" t="s">
        <v>80</v>
      </c>
      <c r="F32" s="83" t="s">
        <v>80</v>
      </c>
      <c r="G32" s="83" t="s">
        <v>80</v>
      </c>
      <c r="H32" s="83" t="s">
        <v>80</v>
      </c>
      <c r="I32" s="83" t="s">
        <v>80</v>
      </c>
      <c r="J32" s="111" t="s">
        <v>81</v>
      </c>
      <c r="K32" s="111" t="s">
        <v>81</v>
      </c>
      <c r="L32" s="108" t="s">
        <v>81</v>
      </c>
      <c r="M32" s="108" t="s">
        <v>81</v>
      </c>
      <c r="N32" s="108" t="s">
        <v>81</v>
      </c>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c r="BA32" s="39"/>
      <c r="BB32" s="39"/>
      <c r="BC32" s="39"/>
      <c r="BD32" s="39"/>
      <c r="BE32" s="39"/>
      <c r="BF32" s="39"/>
      <c r="BG32" s="39"/>
      <c r="BH32" s="39"/>
      <c r="BI32" s="39"/>
      <c r="BJ32" s="39"/>
      <c r="BK32" s="39"/>
      <c r="BL32" s="39"/>
      <c r="BM32" s="39"/>
      <c r="BN32" s="39"/>
      <c r="BO32" s="39"/>
      <c r="BP32" s="39"/>
      <c r="BQ32" s="39"/>
      <c r="BR32" s="39"/>
      <c r="BS32" s="39"/>
      <c r="BT32" s="39"/>
      <c r="BU32" s="39"/>
      <c r="BV32" s="39"/>
      <c r="BW32" s="39"/>
      <c r="BX32" s="39"/>
      <c r="BY32" s="39"/>
      <c r="BZ32" s="39"/>
      <c r="CA32" s="39"/>
      <c r="CB32" s="39"/>
      <c r="CC32" s="39"/>
      <c r="CD32" s="39"/>
      <c r="CE32" s="39"/>
      <c r="CF32" s="39"/>
      <c r="CG32" s="39"/>
      <c r="CH32" s="39"/>
      <c r="CI32" s="39"/>
      <c r="CJ32" s="39"/>
      <c r="CK32" s="39"/>
      <c r="CL32" s="39"/>
      <c r="CM32" s="39"/>
      <c r="CN32" s="39"/>
      <c r="CO32" s="39"/>
      <c r="CP32" s="39"/>
      <c r="CQ32" s="39"/>
      <c r="CR32" s="39"/>
      <c r="CS32" s="39"/>
      <c r="CT32" s="39"/>
      <c r="CU32" s="39"/>
      <c r="CV32" s="39"/>
      <c r="CW32" s="39"/>
      <c r="CX32" s="39"/>
      <c r="CY32" s="39"/>
      <c r="CZ32" s="39"/>
      <c r="DA32" s="39"/>
      <c r="DB32" s="39"/>
      <c r="DC32" s="39"/>
      <c r="DD32" s="39"/>
      <c r="DE32" s="39"/>
      <c r="DF32" s="39"/>
      <c r="DG32" s="39"/>
      <c r="DH32" s="39"/>
      <c r="DI32" s="39"/>
      <c r="DJ32" s="39"/>
      <c r="DK32" s="39"/>
      <c r="DL32" s="39"/>
      <c r="DM32" s="39"/>
      <c r="DN32" s="39"/>
      <c r="DO32" s="39"/>
      <c r="DP32" s="39"/>
      <c r="DQ32" s="39"/>
      <c r="DR32" s="39"/>
      <c r="DS32" s="39"/>
      <c r="DT32" s="39"/>
      <c r="DU32" s="39"/>
      <c r="DV32" s="39"/>
      <c r="DW32" s="39"/>
      <c r="DX32" s="39"/>
      <c r="DY32" s="39"/>
      <c r="DZ32" s="39"/>
      <c r="EA32" s="39"/>
      <c r="EB32" s="39"/>
      <c r="EC32" s="39"/>
      <c r="ED32" s="39"/>
      <c r="EE32" s="39"/>
      <c r="EF32" s="39"/>
      <c r="EG32" s="39"/>
      <c r="EH32" s="39"/>
      <c r="EI32" s="39"/>
      <c r="EJ32" s="39"/>
      <c r="EK32" s="39"/>
      <c r="EL32" s="39"/>
      <c r="EM32" s="39"/>
      <c r="EN32" s="39"/>
      <c r="EO32" s="39"/>
      <c r="EP32" s="39"/>
      <c r="EQ32" s="39"/>
      <c r="ER32" s="39"/>
      <c r="ES32" s="39"/>
      <c r="ET32" s="39"/>
      <c r="EU32" s="39"/>
      <c r="EV32" s="39"/>
      <c r="EW32" s="39"/>
      <c r="EX32" s="39"/>
      <c r="EY32" s="39"/>
      <c r="EZ32" s="39"/>
      <c r="FA32" s="39"/>
      <c r="FB32" s="39"/>
      <c r="FC32" s="39"/>
      <c r="FD32" s="39"/>
      <c r="FE32" s="39"/>
      <c r="FF32" s="39"/>
      <c r="FG32" s="39"/>
      <c r="FH32" s="39"/>
      <c r="FI32" s="39"/>
      <c r="FJ32" s="39"/>
      <c r="FK32" s="39"/>
      <c r="FL32" s="39"/>
      <c r="FM32" s="39"/>
      <c r="FN32" s="39"/>
      <c r="FO32" s="39"/>
      <c r="FP32" s="39"/>
      <c r="FQ32" s="39"/>
      <c r="FR32" s="39"/>
      <c r="FS32" s="39"/>
      <c r="FT32" s="39"/>
      <c r="FU32" s="39"/>
      <c r="FV32" s="39"/>
      <c r="FW32" s="39"/>
      <c r="FX32" s="39"/>
      <c r="FY32" s="39"/>
      <c r="FZ32" s="39"/>
      <c r="GA32" s="39"/>
      <c r="GB32" s="39"/>
      <c r="GC32" s="39"/>
      <c r="GD32" s="39"/>
      <c r="GE32" s="39"/>
      <c r="GF32" s="39"/>
    </row>
    <row r="33" spans="1:188" s="81" customFormat="1" x14ac:dyDescent="0.3">
      <c r="A33" s="159" t="s">
        <v>82</v>
      </c>
      <c r="B33" s="159" t="s">
        <v>83</v>
      </c>
      <c r="C33" s="161"/>
      <c r="D33" s="83" t="s">
        <v>84</v>
      </c>
      <c r="E33" s="83" t="s">
        <v>84</v>
      </c>
      <c r="F33" s="83" t="s">
        <v>84</v>
      </c>
      <c r="G33" s="83" t="s">
        <v>84</v>
      </c>
      <c r="H33" s="98" t="s">
        <v>85</v>
      </c>
      <c r="I33" s="98" t="s">
        <v>85</v>
      </c>
      <c r="J33" s="123" t="s">
        <v>85</v>
      </c>
      <c r="K33" s="123" t="s">
        <v>85</v>
      </c>
      <c r="L33" s="108" t="s">
        <v>86</v>
      </c>
      <c r="M33" s="108" t="s">
        <v>86</v>
      </c>
      <c r="N33" s="108" t="s">
        <v>87</v>
      </c>
      <c r="O33" s="39"/>
      <c r="P33" s="39"/>
      <c r="Q33" s="39"/>
      <c r="R33" s="39"/>
      <c r="S33" s="39"/>
      <c r="T33" s="39"/>
      <c r="U33" s="39"/>
      <c r="V33" s="39"/>
      <c r="W33" s="39"/>
      <c r="X33" s="39"/>
      <c r="Y33" s="39"/>
      <c r="Z33" s="39"/>
      <c r="AA33" s="39"/>
      <c r="AB33" s="39"/>
      <c r="AC33" s="39"/>
      <c r="AD33" s="39"/>
      <c r="AE33" s="39"/>
      <c r="AF33" s="39"/>
      <c r="AG33" s="39"/>
      <c r="AH33" s="39"/>
      <c r="AI33" s="39"/>
      <c r="AJ33" s="39"/>
      <c r="AK33" s="39"/>
      <c r="AL33" s="39"/>
      <c r="AM33" s="39"/>
      <c r="AN33" s="39"/>
      <c r="AO33" s="39"/>
      <c r="AP33" s="39"/>
      <c r="AQ33" s="39"/>
      <c r="AR33" s="39"/>
      <c r="AS33" s="39"/>
      <c r="AT33" s="39"/>
      <c r="AU33" s="39"/>
      <c r="AV33" s="39"/>
      <c r="AW33" s="39"/>
      <c r="AX33" s="39"/>
      <c r="AY33" s="39"/>
      <c r="AZ33" s="39"/>
      <c r="BA33" s="39"/>
      <c r="BB33" s="39"/>
      <c r="BC33" s="39"/>
      <c r="BD33" s="39"/>
      <c r="BE33" s="39"/>
      <c r="BF33" s="39"/>
      <c r="BG33" s="39"/>
      <c r="BH33" s="39"/>
      <c r="BI33" s="39"/>
      <c r="BJ33" s="39"/>
      <c r="BK33" s="39"/>
      <c r="BL33" s="39"/>
      <c r="BM33" s="39"/>
      <c r="BN33" s="39"/>
      <c r="BO33" s="39"/>
      <c r="BP33" s="39"/>
      <c r="BQ33" s="39"/>
      <c r="BR33" s="39"/>
      <c r="BS33" s="39"/>
      <c r="BT33" s="39"/>
      <c r="BU33" s="39"/>
      <c r="BV33" s="39"/>
      <c r="BW33" s="39"/>
      <c r="BX33" s="39"/>
      <c r="BY33" s="39"/>
      <c r="BZ33" s="39"/>
      <c r="CA33" s="39"/>
      <c r="CB33" s="39"/>
      <c r="CC33" s="39"/>
      <c r="CD33" s="39"/>
      <c r="CE33" s="39"/>
      <c r="CF33" s="39"/>
      <c r="CG33" s="39"/>
      <c r="CH33" s="39"/>
      <c r="CI33" s="39"/>
      <c r="CJ33" s="39"/>
      <c r="CK33" s="39"/>
      <c r="CL33" s="39"/>
      <c r="CM33" s="39"/>
      <c r="CN33" s="39"/>
      <c r="CO33" s="39"/>
      <c r="CP33" s="39"/>
      <c r="CQ33" s="39"/>
      <c r="CR33" s="39"/>
      <c r="CS33" s="39"/>
      <c r="CT33" s="39"/>
      <c r="CU33" s="39"/>
      <c r="CV33" s="39"/>
      <c r="CW33" s="39"/>
      <c r="CX33" s="39"/>
      <c r="CY33" s="39"/>
      <c r="CZ33" s="39"/>
      <c r="DA33" s="39"/>
      <c r="DB33" s="39"/>
      <c r="DC33" s="39"/>
      <c r="DD33" s="39"/>
      <c r="DE33" s="39"/>
      <c r="DF33" s="39"/>
      <c r="DG33" s="39"/>
      <c r="DH33" s="39"/>
      <c r="DI33" s="39"/>
      <c r="DJ33" s="39"/>
      <c r="DK33" s="39"/>
      <c r="DL33" s="39"/>
      <c r="DM33" s="39"/>
      <c r="DN33" s="39"/>
      <c r="DO33" s="39"/>
      <c r="DP33" s="39"/>
      <c r="DQ33" s="39"/>
      <c r="DR33" s="39"/>
      <c r="DS33" s="39"/>
      <c r="DT33" s="39"/>
      <c r="DU33" s="39"/>
      <c r="DV33" s="39"/>
      <c r="DW33" s="39"/>
      <c r="DX33" s="39"/>
      <c r="DY33" s="39"/>
      <c r="DZ33" s="39"/>
      <c r="EA33" s="39"/>
      <c r="EB33" s="39"/>
      <c r="EC33" s="39"/>
      <c r="ED33" s="39"/>
      <c r="EE33" s="39"/>
      <c r="EF33" s="39"/>
      <c r="EG33" s="39"/>
      <c r="EH33" s="39"/>
      <c r="EI33" s="39"/>
      <c r="EJ33" s="39"/>
      <c r="EK33" s="39"/>
      <c r="EL33" s="39"/>
      <c r="EM33" s="39"/>
      <c r="EN33" s="39"/>
      <c r="EO33" s="39"/>
      <c r="EP33" s="39"/>
      <c r="EQ33" s="39"/>
      <c r="ER33" s="39"/>
      <c r="ES33" s="39"/>
      <c r="ET33" s="39"/>
      <c r="EU33" s="39"/>
      <c r="EV33" s="39"/>
      <c r="EW33" s="39"/>
      <c r="EX33" s="39"/>
      <c r="EY33" s="39"/>
      <c r="EZ33" s="39"/>
      <c r="FA33" s="39"/>
      <c r="FB33" s="39"/>
      <c r="FC33" s="39"/>
      <c r="FD33" s="39"/>
      <c r="FE33" s="39"/>
      <c r="FF33" s="39"/>
      <c r="FG33" s="39"/>
      <c r="FH33" s="39"/>
      <c r="FI33" s="39"/>
      <c r="FJ33" s="39"/>
      <c r="FK33" s="39"/>
      <c r="FL33" s="39"/>
      <c r="FM33" s="39"/>
      <c r="FN33" s="39"/>
      <c r="FO33" s="39"/>
      <c r="FP33" s="39"/>
      <c r="FQ33" s="39"/>
      <c r="FR33" s="39"/>
      <c r="FS33" s="39"/>
      <c r="FT33" s="39"/>
      <c r="FU33" s="39"/>
      <c r="FV33" s="39"/>
      <c r="FW33" s="39"/>
      <c r="FX33" s="39"/>
      <c r="FY33" s="39"/>
      <c r="FZ33" s="39"/>
      <c r="GA33" s="39"/>
      <c r="GB33" s="39"/>
      <c r="GC33" s="39"/>
      <c r="GD33" s="39"/>
      <c r="GE33" s="39"/>
      <c r="GF33" s="39"/>
    </row>
    <row r="34" spans="1:188" s="81" customFormat="1" x14ac:dyDescent="0.3">
      <c r="A34" s="159"/>
      <c r="B34" s="159" t="s">
        <v>88</v>
      </c>
      <c r="C34" s="161"/>
      <c r="D34" s="83" t="s">
        <v>89</v>
      </c>
      <c r="E34" s="83" t="s">
        <v>89</v>
      </c>
      <c r="F34" s="83" t="s">
        <v>89</v>
      </c>
      <c r="G34" s="83" t="s">
        <v>89</v>
      </c>
      <c r="H34" s="99" t="s">
        <v>89</v>
      </c>
      <c r="I34" s="99" t="s">
        <v>89</v>
      </c>
      <c r="J34" s="111" t="s">
        <v>89</v>
      </c>
      <c r="K34" s="111" t="s">
        <v>89</v>
      </c>
      <c r="L34" s="108" t="s">
        <v>89</v>
      </c>
      <c r="M34" s="108" t="s">
        <v>89</v>
      </c>
      <c r="N34" s="108" t="s">
        <v>90</v>
      </c>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39"/>
      <c r="AY34" s="39"/>
      <c r="AZ34" s="39"/>
      <c r="BA34" s="39"/>
      <c r="BB34" s="39"/>
      <c r="BC34" s="39"/>
      <c r="BD34" s="39"/>
      <c r="BE34" s="39"/>
      <c r="BF34" s="39"/>
      <c r="BG34" s="39"/>
      <c r="BH34" s="39"/>
      <c r="BI34" s="39"/>
      <c r="BJ34" s="39"/>
      <c r="BK34" s="39"/>
      <c r="BL34" s="39"/>
      <c r="BM34" s="39"/>
      <c r="BN34" s="39"/>
      <c r="BO34" s="39"/>
      <c r="BP34" s="39"/>
      <c r="BQ34" s="39"/>
      <c r="BR34" s="39"/>
      <c r="BS34" s="39"/>
      <c r="BT34" s="39"/>
      <c r="BU34" s="39"/>
      <c r="BV34" s="39"/>
      <c r="BW34" s="39"/>
      <c r="BX34" s="39"/>
      <c r="BY34" s="39"/>
      <c r="BZ34" s="39"/>
      <c r="CA34" s="39"/>
      <c r="CB34" s="39"/>
      <c r="CC34" s="39"/>
      <c r="CD34" s="39"/>
      <c r="CE34" s="39"/>
      <c r="CF34" s="39"/>
      <c r="CG34" s="39"/>
      <c r="CH34" s="39"/>
      <c r="CI34" s="39"/>
      <c r="CJ34" s="39"/>
      <c r="CK34" s="39"/>
      <c r="CL34" s="39"/>
      <c r="CM34" s="39"/>
      <c r="CN34" s="39"/>
      <c r="CO34" s="39"/>
      <c r="CP34" s="39"/>
      <c r="CQ34" s="39"/>
      <c r="CR34" s="39"/>
      <c r="CS34" s="39"/>
      <c r="CT34" s="39"/>
      <c r="CU34" s="39"/>
      <c r="CV34" s="39"/>
      <c r="CW34" s="39"/>
      <c r="CX34" s="39"/>
      <c r="CY34" s="39"/>
      <c r="CZ34" s="39"/>
      <c r="DA34" s="39"/>
      <c r="DB34" s="39"/>
      <c r="DC34" s="39"/>
      <c r="DD34" s="39"/>
      <c r="DE34" s="39"/>
      <c r="DF34" s="39"/>
      <c r="DG34" s="39"/>
      <c r="DH34" s="39"/>
      <c r="DI34" s="39"/>
      <c r="DJ34" s="39"/>
      <c r="DK34" s="39"/>
      <c r="DL34" s="39"/>
      <c r="DM34" s="39"/>
      <c r="DN34" s="39"/>
      <c r="DO34" s="39"/>
      <c r="DP34" s="39"/>
      <c r="DQ34" s="39"/>
      <c r="DR34" s="39"/>
      <c r="DS34" s="39"/>
      <c r="DT34" s="39"/>
      <c r="DU34" s="39"/>
      <c r="DV34" s="39"/>
      <c r="DW34" s="39"/>
      <c r="DX34" s="39"/>
      <c r="DY34" s="39"/>
      <c r="DZ34" s="39"/>
      <c r="EA34" s="39"/>
      <c r="EB34" s="39"/>
      <c r="EC34" s="39"/>
      <c r="ED34" s="39"/>
      <c r="EE34" s="39"/>
      <c r="EF34" s="39"/>
      <c r="EG34" s="39"/>
      <c r="EH34" s="39"/>
      <c r="EI34" s="39"/>
      <c r="EJ34" s="39"/>
      <c r="EK34" s="39"/>
      <c r="EL34" s="39"/>
      <c r="EM34" s="39"/>
      <c r="EN34" s="39"/>
      <c r="EO34" s="39"/>
      <c r="EP34" s="39"/>
      <c r="EQ34" s="39"/>
      <c r="ER34" s="39"/>
      <c r="ES34" s="39"/>
      <c r="ET34" s="39"/>
      <c r="EU34" s="39"/>
      <c r="EV34" s="39"/>
      <c r="EW34" s="39"/>
      <c r="EX34" s="39"/>
      <c r="EY34" s="39"/>
      <c r="EZ34" s="39"/>
      <c r="FA34" s="39"/>
      <c r="FB34" s="39"/>
      <c r="FC34" s="39"/>
      <c r="FD34" s="39"/>
      <c r="FE34" s="39"/>
      <c r="FF34" s="39"/>
      <c r="FG34" s="39"/>
      <c r="FH34" s="39"/>
      <c r="FI34" s="39"/>
      <c r="FJ34" s="39"/>
      <c r="FK34" s="39"/>
      <c r="FL34" s="39"/>
      <c r="FM34" s="39"/>
      <c r="FN34" s="39"/>
      <c r="FO34" s="39"/>
      <c r="FP34" s="39"/>
      <c r="FQ34" s="39"/>
      <c r="FR34" s="39"/>
      <c r="FS34" s="39"/>
      <c r="FT34" s="39"/>
      <c r="FU34" s="39"/>
      <c r="FV34" s="39"/>
      <c r="FW34" s="39"/>
      <c r="FX34" s="39"/>
      <c r="FY34" s="39"/>
      <c r="FZ34" s="39"/>
      <c r="GA34" s="39"/>
      <c r="GB34" s="39"/>
      <c r="GC34" s="39"/>
      <c r="GD34" s="39"/>
      <c r="GE34" s="39"/>
      <c r="GF34" s="39"/>
    </row>
    <row r="35" spans="1:188" s="81" customFormat="1" x14ac:dyDescent="0.3">
      <c r="A35" s="162" t="s">
        <v>91</v>
      </c>
      <c r="B35" s="162" t="s">
        <v>92</v>
      </c>
      <c r="C35" s="193"/>
      <c r="D35" s="95">
        <v>53</v>
      </c>
      <c r="E35" s="95">
        <v>53</v>
      </c>
      <c r="F35" s="95">
        <v>55</v>
      </c>
      <c r="G35" s="95">
        <v>55</v>
      </c>
      <c r="H35" s="95">
        <v>55</v>
      </c>
      <c r="I35" s="95">
        <v>57</v>
      </c>
      <c r="J35" s="123">
        <v>59</v>
      </c>
      <c r="K35" s="111">
        <v>59</v>
      </c>
      <c r="L35" s="108">
        <v>56</v>
      </c>
      <c r="M35" s="108">
        <v>56</v>
      </c>
      <c r="N35" s="108">
        <v>59</v>
      </c>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39"/>
      <c r="AP35" s="39"/>
      <c r="AQ35" s="39"/>
      <c r="AR35" s="39"/>
      <c r="AS35" s="39"/>
      <c r="AT35" s="39"/>
      <c r="AU35" s="39"/>
      <c r="AV35" s="39"/>
      <c r="AW35" s="39"/>
      <c r="AX35" s="39"/>
      <c r="AY35" s="39"/>
      <c r="AZ35" s="39"/>
      <c r="BA35" s="39"/>
      <c r="BB35" s="39"/>
      <c r="BC35" s="39"/>
      <c r="BD35" s="39"/>
      <c r="BE35" s="39"/>
      <c r="BF35" s="39"/>
      <c r="BG35" s="39"/>
      <c r="BH35" s="39"/>
      <c r="BI35" s="39"/>
      <c r="BJ35" s="39"/>
      <c r="BK35" s="39"/>
      <c r="BL35" s="39"/>
      <c r="BM35" s="39"/>
      <c r="BN35" s="39"/>
      <c r="BO35" s="39"/>
      <c r="BP35" s="39"/>
      <c r="BQ35" s="39"/>
      <c r="BR35" s="39"/>
      <c r="BS35" s="39"/>
      <c r="BT35" s="39"/>
      <c r="BU35" s="39"/>
      <c r="BV35" s="39"/>
      <c r="BW35" s="39"/>
      <c r="BX35" s="39"/>
      <c r="BY35" s="39"/>
      <c r="BZ35" s="39"/>
      <c r="CA35" s="39"/>
      <c r="CB35" s="39"/>
      <c r="CC35" s="39"/>
      <c r="CD35" s="39"/>
      <c r="CE35" s="39"/>
      <c r="CF35" s="39"/>
      <c r="CG35" s="39"/>
      <c r="CH35" s="39"/>
      <c r="CI35" s="39"/>
      <c r="CJ35" s="39"/>
      <c r="CK35" s="39"/>
      <c r="CL35" s="39"/>
      <c r="CM35" s="39"/>
      <c r="CN35" s="39"/>
      <c r="CO35" s="39"/>
      <c r="CP35" s="39"/>
      <c r="CQ35" s="39"/>
      <c r="CR35" s="39"/>
      <c r="CS35" s="39"/>
      <c r="CT35" s="39"/>
      <c r="CU35" s="39"/>
      <c r="CV35" s="39"/>
      <c r="CW35" s="39"/>
      <c r="CX35" s="39"/>
      <c r="CY35" s="39"/>
      <c r="CZ35" s="39"/>
      <c r="DA35" s="39"/>
      <c r="DB35" s="39"/>
      <c r="DC35" s="39"/>
      <c r="DD35" s="39"/>
      <c r="DE35" s="39"/>
      <c r="DF35" s="39"/>
      <c r="DG35" s="39"/>
      <c r="DH35" s="39"/>
      <c r="DI35" s="39"/>
      <c r="DJ35" s="39"/>
      <c r="DK35" s="39"/>
      <c r="DL35" s="39"/>
      <c r="DM35" s="39"/>
      <c r="DN35" s="39"/>
      <c r="DO35" s="39"/>
      <c r="DP35" s="39"/>
      <c r="DQ35" s="39"/>
      <c r="DR35" s="39"/>
      <c r="DS35" s="39"/>
      <c r="DT35" s="39"/>
      <c r="DU35" s="39"/>
      <c r="DV35" s="39"/>
      <c r="DW35" s="39"/>
      <c r="DX35" s="39"/>
      <c r="DY35" s="39"/>
      <c r="DZ35" s="39"/>
      <c r="EA35" s="39"/>
      <c r="EB35" s="39"/>
      <c r="EC35" s="39"/>
      <c r="ED35" s="39"/>
      <c r="EE35" s="39"/>
      <c r="EF35" s="39"/>
      <c r="EG35" s="39"/>
      <c r="EH35" s="39"/>
      <c r="EI35" s="39"/>
      <c r="EJ35" s="39"/>
      <c r="EK35" s="39"/>
      <c r="EL35" s="39"/>
      <c r="EM35" s="39"/>
      <c r="EN35" s="39"/>
      <c r="EO35" s="39"/>
      <c r="EP35" s="39"/>
      <c r="EQ35" s="39"/>
      <c r="ER35" s="39"/>
      <c r="ES35" s="39"/>
      <c r="ET35" s="39"/>
      <c r="EU35" s="39"/>
      <c r="EV35" s="39"/>
      <c r="EW35" s="39"/>
      <c r="EX35" s="39"/>
      <c r="EY35" s="39"/>
      <c r="EZ35" s="39"/>
      <c r="FA35" s="39"/>
      <c r="FB35" s="39"/>
      <c r="FC35" s="39"/>
      <c r="FD35" s="39"/>
      <c r="FE35" s="39"/>
      <c r="FF35" s="39"/>
      <c r="FG35" s="39"/>
      <c r="FH35" s="39"/>
      <c r="FI35" s="39"/>
      <c r="FJ35" s="39"/>
      <c r="FK35" s="39"/>
      <c r="FL35" s="39"/>
      <c r="FM35" s="39"/>
      <c r="FN35" s="39"/>
      <c r="FO35" s="39"/>
      <c r="FP35" s="39"/>
      <c r="FQ35" s="39"/>
      <c r="FR35" s="39"/>
      <c r="FS35" s="39"/>
      <c r="FT35" s="39"/>
      <c r="FU35" s="39"/>
      <c r="FV35" s="39"/>
      <c r="FW35" s="39"/>
      <c r="FX35" s="39"/>
      <c r="FY35" s="39"/>
      <c r="FZ35" s="39"/>
      <c r="GA35" s="39"/>
      <c r="GB35" s="39"/>
      <c r="GC35" s="39"/>
      <c r="GD35" s="39"/>
      <c r="GE35" s="39"/>
      <c r="GF35" s="39"/>
    </row>
    <row r="36" spans="1:188" s="81" customFormat="1" x14ac:dyDescent="0.3">
      <c r="A36" s="162"/>
      <c r="B36" s="162" t="s">
        <v>93</v>
      </c>
      <c r="C36" s="193"/>
      <c r="D36" s="97">
        <v>64</v>
      </c>
      <c r="E36" s="97">
        <v>64</v>
      </c>
      <c r="F36" s="97">
        <v>66</v>
      </c>
      <c r="G36" s="97">
        <v>66</v>
      </c>
      <c r="H36" s="97">
        <v>66</v>
      </c>
      <c r="I36" s="126">
        <v>68</v>
      </c>
      <c r="J36" s="127">
        <v>77</v>
      </c>
      <c r="K36" s="127">
        <v>77</v>
      </c>
      <c r="L36" s="127">
        <v>74</v>
      </c>
      <c r="M36" s="127">
        <v>74</v>
      </c>
      <c r="N36" s="127">
        <v>77</v>
      </c>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c r="AT36" s="39"/>
      <c r="AU36" s="39"/>
      <c r="AV36" s="39"/>
      <c r="AW36" s="39"/>
      <c r="AX36" s="39"/>
      <c r="AY36" s="39"/>
      <c r="AZ36" s="39"/>
      <c r="BA36" s="39"/>
      <c r="BB36" s="39"/>
      <c r="BC36" s="39"/>
      <c r="BD36" s="39"/>
      <c r="BE36" s="39"/>
      <c r="BF36" s="39"/>
      <c r="BG36" s="39"/>
      <c r="BH36" s="39"/>
      <c r="BI36" s="39"/>
      <c r="BJ36" s="39"/>
      <c r="BK36" s="39"/>
      <c r="BL36" s="39"/>
      <c r="BM36" s="39"/>
      <c r="BN36" s="39"/>
      <c r="BO36" s="39"/>
      <c r="BP36" s="39"/>
      <c r="BQ36" s="39"/>
      <c r="BR36" s="39"/>
      <c r="BS36" s="39"/>
      <c r="BT36" s="39"/>
      <c r="BU36" s="39"/>
      <c r="BV36" s="39"/>
      <c r="BW36" s="39"/>
      <c r="BX36" s="39"/>
      <c r="BY36" s="39"/>
      <c r="BZ36" s="39"/>
      <c r="CA36" s="39"/>
      <c r="CB36" s="39"/>
      <c r="CC36" s="39"/>
      <c r="CD36" s="39"/>
      <c r="CE36" s="39"/>
      <c r="CF36" s="39"/>
      <c r="CG36" s="39"/>
      <c r="CH36" s="39"/>
      <c r="CI36" s="39"/>
      <c r="CJ36" s="39"/>
      <c r="CK36" s="39"/>
      <c r="CL36" s="39"/>
      <c r="CM36" s="39"/>
      <c r="CN36" s="39"/>
      <c r="CO36" s="39"/>
      <c r="CP36" s="39"/>
      <c r="CQ36" s="39"/>
      <c r="CR36" s="39"/>
      <c r="CS36" s="39"/>
      <c r="CT36" s="39"/>
      <c r="CU36" s="39"/>
      <c r="CV36" s="39"/>
      <c r="CW36" s="39"/>
      <c r="CX36" s="39"/>
      <c r="CY36" s="39"/>
      <c r="CZ36" s="39"/>
      <c r="DA36" s="39"/>
      <c r="DB36" s="39"/>
      <c r="DC36" s="39"/>
      <c r="DD36" s="39"/>
      <c r="DE36" s="39"/>
      <c r="DF36" s="39"/>
      <c r="DG36" s="39"/>
      <c r="DH36" s="39"/>
      <c r="DI36" s="39"/>
      <c r="DJ36" s="39"/>
      <c r="DK36" s="39"/>
      <c r="DL36" s="39"/>
      <c r="DM36" s="39"/>
      <c r="DN36" s="39"/>
      <c r="DO36" s="39"/>
      <c r="DP36" s="39"/>
      <c r="DQ36" s="39"/>
      <c r="DR36" s="39"/>
      <c r="DS36" s="39"/>
      <c r="DT36" s="39"/>
      <c r="DU36" s="39"/>
      <c r="DV36" s="39"/>
      <c r="DW36" s="39"/>
      <c r="DX36" s="39"/>
      <c r="DY36" s="39"/>
      <c r="DZ36" s="39"/>
      <c r="EA36" s="39"/>
      <c r="EB36" s="39"/>
      <c r="EC36" s="39"/>
      <c r="ED36" s="39"/>
      <c r="EE36" s="39"/>
      <c r="EF36" s="39"/>
      <c r="EG36" s="39"/>
      <c r="EH36" s="39"/>
      <c r="EI36" s="39"/>
      <c r="EJ36" s="39"/>
      <c r="EK36" s="39"/>
      <c r="EL36" s="39"/>
      <c r="EM36" s="39"/>
      <c r="EN36" s="39"/>
      <c r="EO36" s="39"/>
      <c r="EP36" s="39"/>
      <c r="EQ36" s="39"/>
      <c r="ER36" s="39"/>
      <c r="ES36" s="39"/>
      <c r="ET36" s="39"/>
      <c r="EU36" s="39"/>
      <c r="EV36" s="39"/>
      <c r="EW36" s="39"/>
      <c r="EX36" s="39"/>
      <c r="EY36" s="39"/>
      <c r="EZ36" s="39"/>
      <c r="FA36" s="39"/>
      <c r="FB36" s="39"/>
      <c r="FC36" s="39"/>
      <c r="FD36" s="39"/>
      <c r="FE36" s="39"/>
      <c r="FF36" s="39"/>
      <c r="FG36" s="39"/>
      <c r="FH36" s="39"/>
      <c r="FI36" s="39"/>
      <c r="FJ36" s="39"/>
      <c r="FK36" s="39"/>
      <c r="FL36" s="39"/>
      <c r="FM36" s="39"/>
      <c r="FN36" s="39"/>
      <c r="FO36" s="39"/>
      <c r="FP36" s="39"/>
      <c r="FQ36" s="39"/>
      <c r="FR36" s="39"/>
      <c r="FS36" s="39"/>
      <c r="FT36" s="39"/>
      <c r="FU36" s="39"/>
      <c r="FV36" s="39"/>
      <c r="FW36" s="39"/>
      <c r="FX36" s="39"/>
      <c r="FY36" s="39"/>
      <c r="FZ36" s="39"/>
      <c r="GA36" s="39"/>
      <c r="GB36" s="39"/>
      <c r="GC36" s="39"/>
      <c r="GD36" s="39"/>
      <c r="GE36" s="39"/>
      <c r="GF36" s="39"/>
    </row>
    <row r="37" spans="1:188" s="81" customFormat="1" x14ac:dyDescent="0.3">
      <c r="A37" s="163" t="s">
        <v>94</v>
      </c>
      <c r="B37" s="193" t="s">
        <v>95</v>
      </c>
      <c r="C37" s="194"/>
      <c r="D37" s="100">
        <v>5</v>
      </c>
      <c r="E37" s="100">
        <v>5</v>
      </c>
      <c r="F37" s="100">
        <v>8</v>
      </c>
      <c r="G37" s="100">
        <v>8</v>
      </c>
      <c r="H37" s="101">
        <v>10</v>
      </c>
      <c r="I37" s="128">
        <v>10</v>
      </c>
      <c r="J37" s="55">
        <v>10</v>
      </c>
      <c r="K37" s="55">
        <v>11</v>
      </c>
      <c r="L37" s="55">
        <v>14</v>
      </c>
      <c r="M37" s="55">
        <v>15</v>
      </c>
      <c r="N37" s="55">
        <v>16</v>
      </c>
      <c r="O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c r="DQ37" s="39"/>
      <c r="DR37" s="39"/>
      <c r="DS37" s="39"/>
      <c r="DT37" s="39"/>
      <c r="DU37" s="39"/>
      <c r="DV37" s="39"/>
      <c r="DW37" s="39"/>
      <c r="DX37" s="39"/>
      <c r="DY37" s="39"/>
      <c r="DZ37" s="39"/>
      <c r="EA37" s="39"/>
      <c r="EB37" s="39"/>
      <c r="EC37" s="39"/>
      <c r="ED37" s="39"/>
      <c r="EE37" s="39"/>
      <c r="EF37" s="39"/>
      <c r="EG37" s="39"/>
      <c r="EH37" s="39"/>
      <c r="EI37" s="39"/>
      <c r="EJ37" s="39"/>
      <c r="EK37" s="39"/>
      <c r="EL37" s="39"/>
      <c r="EM37" s="39"/>
      <c r="EN37" s="39"/>
      <c r="EO37" s="39"/>
      <c r="EP37" s="39"/>
      <c r="EQ37" s="39"/>
      <c r="ER37" s="39"/>
      <c r="ES37" s="39"/>
      <c r="ET37" s="39"/>
      <c r="EU37" s="39"/>
      <c r="EV37" s="39"/>
      <c r="EW37" s="39"/>
      <c r="EX37" s="39"/>
      <c r="EY37" s="39"/>
      <c r="EZ37" s="39"/>
      <c r="FA37" s="39"/>
      <c r="FB37" s="39"/>
      <c r="FC37" s="39"/>
      <c r="FD37" s="39"/>
      <c r="FE37" s="39"/>
      <c r="FF37" s="39"/>
      <c r="FG37" s="39"/>
      <c r="FH37" s="39"/>
      <c r="FI37" s="39"/>
      <c r="FJ37" s="39"/>
      <c r="FK37" s="39"/>
      <c r="FL37" s="39"/>
      <c r="FM37" s="39"/>
      <c r="FN37" s="39"/>
      <c r="FO37" s="39"/>
      <c r="FP37" s="39"/>
      <c r="FQ37" s="39"/>
      <c r="FR37" s="39"/>
      <c r="FS37" s="39"/>
      <c r="FT37" s="39"/>
      <c r="FU37" s="39"/>
      <c r="FV37" s="39"/>
      <c r="FW37" s="39"/>
      <c r="FX37" s="39"/>
      <c r="FY37" s="39"/>
      <c r="FZ37" s="39"/>
      <c r="GA37" s="39"/>
      <c r="GB37" s="39"/>
      <c r="GC37" s="39"/>
      <c r="GD37" s="39"/>
      <c r="GE37" s="39"/>
      <c r="GF37" s="39"/>
    </row>
    <row r="38" spans="1:188" s="81" customFormat="1" x14ac:dyDescent="0.3">
      <c r="A38" s="164"/>
      <c r="B38" s="159" t="s">
        <v>96</v>
      </c>
      <c r="C38" s="161"/>
      <c r="D38" s="95">
        <v>20</v>
      </c>
      <c r="E38" s="95">
        <v>25</v>
      </c>
      <c r="F38" s="95">
        <v>25</v>
      </c>
      <c r="G38" s="95">
        <v>32</v>
      </c>
      <c r="H38" s="95">
        <v>40</v>
      </c>
      <c r="I38" s="95">
        <v>40</v>
      </c>
      <c r="J38" s="108">
        <v>25</v>
      </c>
      <c r="K38" s="108">
        <v>25</v>
      </c>
      <c r="L38" s="129">
        <v>32</v>
      </c>
      <c r="M38" s="129">
        <v>32</v>
      </c>
      <c r="N38" s="108">
        <v>32</v>
      </c>
      <c r="O38" s="39"/>
      <c r="W38" s="39"/>
      <c r="X38" s="39"/>
      <c r="Y38" s="39"/>
      <c r="Z38" s="39"/>
      <c r="AA38" s="39"/>
      <c r="AB38" s="39"/>
      <c r="AC38" s="39"/>
      <c r="AD38" s="39"/>
      <c r="AE38" s="39"/>
      <c r="AF38" s="39"/>
      <c r="AG38" s="39"/>
      <c r="AH38" s="39"/>
      <c r="AI38" s="39"/>
      <c r="AJ38" s="39"/>
      <c r="AK38" s="39"/>
      <c r="AL38" s="39"/>
      <c r="AM38" s="39"/>
      <c r="AN38" s="39"/>
      <c r="AO38" s="39"/>
      <c r="AP38" s="39"/>
      <c r="AQ38" s="39"/>
      <c r="AR38" s="39"/>
      <c r="AS38" s="39"/>
      <c r="AT38" s="39"/>
      <c r="AU38" s="39"/>
      <c r="AV38" s="39"/>
      <c r="AW38" s="39"/>
      <c r="AX38" s="39"/>
      <c r="AY38" s="39"/>
      <c r="AZ38" s="39"/>
      <c r="BA38" s="39"/>
      <c r="BB38" s="39"/>
      <c r="BC38" s="39"/>
      <c r="BD38" s="39"/>
      <c r="BE38" s="39"/>
      <c r="BF38" s="39"/>
      <c r="BG38" s="39"/>
      <c r="BH38" s="39"/>
      <c r="BI38" s="39"/>
      <c r="BJ38" s="39"/>
      <c r="BK38" s="39"/>
      <c r="BL38" s="39"/>
      <c r="BM38" s="39"/>
      <c r="BN38" s="39"/>
      <c r="BO38" s="39"/>
      <c r="BP38" s="39"/>
      <c r="BQ38" s="39"/>
      <c r="BR38" s="39"/>
      <c r="BS38" s="39"/>
      <c r="BT38" s="39"/>
      <c r="BU38" s="39"/>
      <c r="BV38" s="39"/>
      <c r="BW38" s="39"/>
      <c r="BX38" s="39"/>
      <c r="BY38" s="39"/>
      <c r="BZ38" s="39"/>
      <c r="CA38" s="39"/>
      <c r="CB38" s="39"/>
      <c r="CC38" s="39"/>
      <c r="CD38" s="39"/>
      <c r="CE38" s="39"/>
      <c r="CF38" s="39"/>
      <c r="CG38" s="39"/>
      <c r="CH38" s="39"/>
      <c r="CI38" s="39"/>
      <c r="CJ38" s="39"/>
      <c r="CK38" s="39"/>
      <c r="CL38" s="39"/>
      <c r="CM38" s="39"/>
      <c r="CN38" s="39"/>
      <c r="CO38" s="39"/>
      <c r="CP38" s="39"/>
      <c r="CQ38" s="39"/>
      <c r="CR38" s="39"/>
      <c r="CS38" s="39"/>
      <c r="CT38" s="39"/>
      <c r="CU38" s="39"/>
      <c r="CV38" s="39"/>
      <c r="CW38" s="39"/>
      <c r="CX38" s="39"/>
      <c r="CY38" s="39"/>
      <c r="CZ38" s="39"/>
      <c r="DA38" s="39"/>
      <c r="DB38" s="39"/>
      <c r="DC38" s="39"/>
      <c r="DD38" s="39"/>
      <c r="DE38" s="39"/>
      <c r="DF38" s="39"/>
      <c r="DG38" s="39"/>
      <c r="DH38" s="39"/>
      <c r="DI38" s="39"/>
      <c r="DJ38" s="39"/>
      <c r="DK38" s="39"/>
      <c r="DL38" s="39"/>
      <c r="DM38" s="39"/>
      <c r="DN38" s="39"/>
      <c r="DO38" s="39"/>
      <c r="DP38" s="39"/>
      <c r="DQ38" s="39"/>
      <c r="DR38" s="39"/>
      <c r="DS38" s="39"/>
      <c r="DT38" s="39"/>
      <c r="DU38" s="39"/>
      <c r="DV38" s="39"/>
      <c r="DW38" s="39"/>
      <c r="DX38" s="39"/>
      <c r="DY38" s="39"/>
      <c r="DZ38" s="39"/>
      <c r="EA38" s="39"/>
      <c r="EB38" s="39"/>
      <c r="EC38" s="39"/>
      <c r="ED38" s="39"/>
      <c r="EE38" s="39"/>
      <c r="EF38" s="39"/>
      <c r="EG38" s="39"/>
      <c r="EH38" s="39"/>
      <c r="EI38" s="39"/>
      <c r="EJ38" s="39"/>
      <c r="EK38" s="39"/>
      <c r="EL38" s="39"/>
      <c r="EM38" s="39"/>
      <c r="EN38" s="39"/>
      <c r="EO38" s="39"/>
      <c r="EP38" s="39"/>
      <c r="EQ38" s="39"/>
      <c r="ER38" s="39"/>
      <c r="ES38" s="39"/>
      <c r="ET38" s="39"/>
      <c r="EU38" s="39"/>
      <c r="EV38" s="39"/>
      <c r="EW38" s="39"/>
      <c r="EX38" s="39"/>
      <c r="EY38" s="39"/>
      <c r="EZ38" s="39"/>
      <c r="FA38" s="39"/>
      <c r="FB38" s="39"/>
      <c r="FC38" s="39"/>
      <c r="FD38" s="39"/>
      <c r="FE38" s="39"/>
      <c r="FF38" s="39"/>
      <c r="FG38" s="39"/>
      <c r="FH38" s="39"/>
      <c r="FI38" s="39"/>
      <c r="FJ38" s="39"/>
      <c r="FK38" s="39"/>
      <c r="FL38" s="39"/>
      <c r="FM38" s="39"/>
      <c r="FN38" s="39"/>
      <c r="FO38" s="39"/>
      <c r="FP38" s="39"/>
      <c r="FQ38" s="39"/>
      <c r="FR38" s="39"/>
      <c r="FS38" s="39"/>
      <c r="FT38" s="39"/>
      <c r="FU38" s="39"/>
      <c r="FV38" s="39"/>
      <c r="FW38" s="39"/>
      <c r="FX38" s="39"/>
      <c r="FY38" s="39"/>
      <c r="FZ38" s="39"/>
      <c r="GA38" s="39"/>
      <c r="GB38" s="39"/>
      <c r="GC38" s="39"/>
      <c r="GD38" s="39"/>
      <c r="GE38" s="39"/>
      <c r="GF38" s="39"/>
    </row>
    <row r="39" spans="1:188" s="145" customFormat="1" x14ac:dyDescent="0.3">
      <c r="A39" s="164"/>
      <c r="B39" s="189" t="s">
        <v>97</v>
      </c>
      <c r="C39" s="190"/>
      <c r="D39" s="141">
        <v>16.7</v>
      </c>
      <c r="E39" s="141">
        <v>19.100000000000001</v>
      </c>
      <c r="F39" s="141">
        <v>24.9</v>
      </c>
      <c r="G39" s="141">
        <v>29.3</v>
      </c>
      <c r="H39" s="141">
        <v>37.299999999999997</v>
      </c>
      <c r="I39" s="141">
        <v>37.299999999999997</v>
      </c>
      <c r="J39" s="149">
        <v>15</v>
      </c>
      <c r="K39" s="149">
        <v>16</v>
      </c>
      <c r="L39" s="262">
        <v>21.8</v>
      </c>
      <c r="M39" s="262">
        <v>23</v>
      </c>
      <c r="N39" s="142">
        <v>24.6</v>
      </c>
      <c r="O39" s="150"/>
      <c r="W39" s="150"/>
      <c r="X39" s="150"/>
      <c r="Y39" s="150"/>
      <c r="Z39" s="150"/>
      <c r="AA39" s="150"/>
      <c r="AB39" s="150"/>
      <c r="AC39" s="150"/>
      <c r="AD39" s="150"/>
      <c r="AE39" s="150"/>
      <c r="AF39" s="150"/>
      <c r="AG39" s="150"/>
      <c r="AH39" s="150"/>
      <c r="AI39" s="150"/>
      <c r="AJ39" s="150"/>
      <c r="AK39" s="150"/>
      <c r="AL39" s="150"/>
      <c r="AM39" s="150"/>
      <c r="AN39" s="150"/>
      <c r="AO39" s="150"/>
      <c r="AP39" s="150"/>
      <c r="AQ39" s="150"/>
      <c r="AR39" s="150"/>
      <c r="AS39" s="150"/>
      <c r="AT39" s="150"/>
      <c r="AU39" s="150"/>
      <c r="AV39" s="150"/>
      <c r="AW39" s="150"/>
      <c r="AX39" s="150"/>
      <c r="AY39" s="150"/>
      <c r="AZ39" s="150"/>
      <c r="BA39" s="150"/>
      <c r="BB39" s="150"/>
      <c r="BC39" s="150"/>
      <c r="BD39" s="150"/>
      <c r="BE39" s="150"/>
      <c r="BF39" s="150"/>
      <c r="BG39" s="150"/>
      <c r="BH39" s="150"/>
      <c r="BI39" s="150"/>
      <c r="BJ39" s="150"/>
      <c r="BK39" s="150"/>
      <c r="BL39" s="150"/>
      <c r="BM39" s="150"/>
      <c r="BN39" s="150"/>
      <c r="BO39" s="150"/>
      <c r="BP39" s="150"/>
      <c r="BQ39" s="150"/>
      <c r="BR39" s="150"/>
      <c r="BS39" s="150"/>
      <c r="BT39" s="150"/>
      <c r="BU39" s="150"/>
      <c r="BV39" s="150"/>
      <c r="BW39" s="150"/>
      <c r="BX39" s="150"/>
      <c r="BY39" s="150"/>
      <c r="BZ39" s="150"/>
      <c r="CA39" s="150"/>
      <c r="CB39" s="150"/>
      <c r="CC39" s="150"/>
      <c r="CD39" s="150"/>
      <c r="CE39" s="150"/>
      <c r="CF39" s="150"/>
      <c r="CG39" s="150"/>
      <c r="CH39" s="150"/>
      <c r="CI39" s="150"/>
      <c r="CJ39" s="150"/>
      <c r="CK39" s="150"/>
      <c r="CL39" s="150"/>
      <c r="CM39" s="150"/>
      <c r="CN39" s="150"/>
      <c r="CO39" s="150"/>
      <c r="CP39" s="150"/>
      <c r="CQ39" s="150"/>
      <c r="CR39" s="150"/>
      <c r="CS39" s="150"/>
      <c r="CT39" s="150"/>
      <c r="CU39" s="150"/>
      <c r="CV39" s="150"/>
      <c r="CW39" s="150"/>
      <c r="CX39" s="150"/>
      <c r="CY39" s="150"/>
      <c r="CZ39" s="150"/>
      <c r="DA39" s="150"/>
      <c r="DB39" s="150"/>
      <c r="DC39" s="150"/>
      <c r="DD39" s="150"/>
      <c r="DE39" s="150"/>
      <c r="DF39" s="150"/>
      <c r="DG39" s="150"/>
      <c r="DH39" s="150"/>
      <c r="DI39" s="150"/>
      <c r="DJ39" s="150"/>
      <c r="DK39" s="150"/>
      <c r="DL39" s="150"/>
      <c r="DM39" s="150"/>
      <c r="DN39" s="150"/>
      <c r="DO39" s="150"/>
      <c r="DP39" s="150"/>
      <c r="DQ39" s="150"/>
      <c r="DR39" s="150"/>
      <c r="DS39" s="150"/>
      <c r="DT39" s="150"/>
      <c r="DU39" s="150"/>
      <c r="DV39" s="150"/>
      <c r="DW39" s="150"/>
      <c r="DX39" s="150"/>
      <c r="DY39" s="150"/>
      <c r="DZ39" s="150"/>
      <c r="EA39" s="150"/>
      <c r="EB39" s="150"/>
      <c r="EC39" s="150"/>
      <c r="ED39" s="150"/>
      <c r="EE39" s="150"/>
      <c r="EF39" s="150"/>
      <c r="EG39" s="150"/>
      <c r="EH39" s="150"/>
      <c r="EI39" s="150"/>
      <c r="EJ39" s="150"/>
      <c r="EK39" s="150"/>
      <c r="EL39" s="150"/>
      <c r="EM39" s="150"/>
      <c r="EN39" s="150"/>
      <c r="EO39" s="150"/>
      <c r="EP39" s="150"/>
      <c r="EQ39" s="150"/>
      <c r="ER39" s="150"/>
      <c r="ES39" s="150"/>
      <c r="ET39" s="150"/>
      <c r="EU39" s="150"/>
      <c r="EV39" s="150"/>
      <c r="EW39" s="150"/>
      <c r="EX39" s="150"/>
      <c r="EY39" s="150"/>
      <c r="EZ39" s="150"/>
      <c r="FA39" s="150"/>
      <c r="FB39" s="150"/>
      <c r="FC39" s="150"/>
      <c r="FD39" s="150"/>
      <c r="FE39" s="150"/>
      <c r="FF39" s="150"/>
      <c r="FG39" s="150"/>
      <c r="FH39" s="150"/>
      <c r="FI39" s="150"/>
      <c r="FJ39" s="150"/>
      <c r="FK39" s="150"/>
      <c r="FL39" s="150"/>
      <c r="FM39" s="150"/>
      <c r="FN39" s="150"/>
      <c r="FO39" s="150"/>
      <c r="FP39" s="150"/>
      <c r="FQ39" s="150"/>
      <c r="FR39" s="150"/>
      <c r="FS39" s="150"/>
      <c r="FT39" s="150"/>
      <c r="FU39" s="150"/>
      <c r="FV39" s="150"/>
      <c r="FW39" s="150"/>
      <c r="FX39" s="150"/>
      <c r="FY39" s="150"/>
      <c r="FZ39" s="150"/>
      <c r="GA39" s="150"/>
      <c r="GB39" s="150"/>
      <c r="GC39" s="150"/>
      <c r="GD39" s="150"/>
      <c r="GE39" s="150"/>
      <c r="GF39" s="150"/>
    </row>
    <row r="40" spans="1:188" s="81" customFormat="1" x14ac:dyDescent="0.3">
      <c r="A40" s="164"/>
      <c r="B40" s="191" t="s">
        <v>98</v>
      </c>
      <c r="C40" s="192"/>
      <c r="D40" s="102">
        <v>4</v>
      </c>
      <c r="E40" s="102">
        <v>4</v>
      </c>
      <c r="F40" s="102">
        <v>6</v>
      </c>
      <c r="G40" s="102">
        <v>6</v>
      </c>
      <c r="H40" s="102" t="s">
        <v>99</v>
      </c>
      <c r="I40" s="102" t="s">
        <v>99</v>
      </c>
      <c r="J40" s="130">
        <v>4</v>
      </c>
      <c r="K40" s="130">
        <v>4</v>
      </c>
      <c r="L40" s="130">
        <v>4</v>
      </c>
      <c r="M40" s="130">
        <v>4</v>
      </c>
      <c r="N40" s="130">
        <v>6</v>
      </c>
      <c r="O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c r="AU40" s="39"/>
      <c r="AV40" s="39"/>
      <c r="AW40" s="39"/>
      <c r="AX40" s="39"/>
      <c r="AY40" s="39"/>
      <c r="AZ40" s="39"/>
      <c r="BA40" s="39"/>
      <c r="BB40" s="39"/>
      <c r="BC40" s="39"/>
      <c r="BD40" s="39"/>
      <c r="BE40" s="39"/>
      <c r="BF40" s="39"/>
      <c r="BG40" s="39"/>
      <c r="BH40" s="39"/>
      <c r="BI40" s="39"/>
      <c r="BJ40" s="39"/>
      <c r="BK40" s="39"/>
      <c r="BL40" s="39"/>
      <c r="BM40" s="39"/>
      <c r="BN40" s="39"/>
      <c r="BO40" s="39"/>
      <c r="BP40" s="39"/>
      <c r="BQ40" s="39"/>
      <c r="BR40" s="39"/>
      <c r="BS40" s="39"/>
      <c r="BT40" s="39"/>
      <c r="BU40" s="39"/>
      <c r="BV40" s="39"/>
      <c r="BW40" s="39"/>
      <c r="BX40" s="39"/>
      <c r="BY40" s="39"/>
      <c r="BZ40" s="39"/>
      <c r="CA40" s="39"/>
      <c r="CB40" s="39"/>
      <c r="CC40" s="39"/>
      <c r="CD40" s="39"/>
      <c r="CE40" s="39"/>
      <c r="CF40" s="39"/>
      <c r="CG40" s="39"/>
      <c r="CH40" s="39"/>
      <c r="CI40" s="39"/>
      <c r="CJ40" s="39"/>
      <c r="CK40" s="39"/>
      <c r="CL40" s="39"/>
      <c r="CM40" s="39"/>
      <c r="CN40" s="39"/>
      <c r="CO40" s="39"/>
      <c r="CP40" s="39"/>
      <c r="CQ40" s="39"/>
      <c r="CR40" s="39"/>
      <c r="CS40" s="39"/>
      <c r="CT40" s="39"/>
      <c r="CU40" s="39"/>
      <c r="CV40" s="39"/>
      <c r="CW40" s="39"/>
      <c r="CX40" s="39"/>
      <c r="CY40" s="39"/>
      <c r="CZ40" s="39"/>
      <c r="DA40" s="39"/>
      <c r="DB40" s="39"/>
      <c r="DC40" s="39"/>
      <c r="DD40" s="39"/>
      <c r="DE40" s="39"/>
      <c r="DF40" s="39"/>
      <c r="DG40" s="39"/>
      <c r="DH40" s="39"/>
      <c r="DI40" s="39"/>
      <c r="DJ40" s="39"/>
      <c r="DK40" s="39"/>
      <c r="DL40" s="39"/>
      <c r="DM40" s="39"/>
      <c r="DN40" s="39"/>
      <c r="DO40" s="39"/>
      <c r="DP40" s="39"/>
      <c r="DQ40" s="39"/>
      <c r="DR40" s="39"/>
      <c r="DS40" s="39"/>
      <c r="DT40" s="39"/>
      <c r="DU40" s="39"/>
      <c r="DV40" s="39"/>
      <c r="DW40" s="39"/>
      <c r="DX40" s="39"/>
      <c r="DY40" s="39"/>
      <c r="DZ40" s="39"/>
      <c r="EA40" s="39"/>
      <c r="EB40" s="39"/>
      <c r="EC40" s="39"/>
      <c r="ED40" s="39"/>
      <c r="EE40" s="39"/>
      <c r="EF40" s="39"/>
      <c r="EG40" s="39"/>
      <c r="EH40" s="39"/>
      <c r="EI40" s="39"/>
      <c r="EJ40" s="39"/>
      <c r="EK40" s="39"/>
      <c r="EL40" s="39"/>
      <c r="EM40" s="39"/>
      <c r="EN40" s="39"/>
      <c r="EO40" s="39"/>
      <c r="EP40" s="39"/>
      <c r="EQ40" s="39"/>
      <c r="ER40" s="39"/>
      <c r="ES40" s="39"/>
      <c r="ET40" s="39"/>
      <c r="EU40" s="39"/>
      <c r="EV40" s="39"/>
      <c r="EW40" s="39"/>
      <c r="EX40" s="39"/>
      <c r="EY40" s="39"/>
      <c r="EZ40" s="39"/>
      <c r="FA40" s="39"/>
      <c r="FB40" s="39"/>
      <c r="FC40" s="39"/>
      <c r="FD40" s="39"/>
      <c r="FE40" s="39"/>
      <c r="FF40" s="39"/>
      <c r="FG40" s="39"/>
      <c r="FH40" s="39"/>
      <c r="FI40" s="39"/>
      <c r="FJ40" s="39"/>
      <c r="FK40" s="39"/>
      <c r="FL40" s="39"/>
      <c r="FM40" s="39"/>
      <c r="FN40" s="39"/>
      <c r="FO40" s="39"/>
      <c r="FP40" s="39"/>
      <c r="FQ40" s="39"/>
      <c r="FR40" s="39"/>
      <c r="FS40" s="39"/>
      <c r="FT40" s="39"/>
      <c r="FU40" s="39"/>
      <c r="FV40" s="39"/>
      <c r="FW40" s="39"/>
      <c r="FX40" s="39"/>
      <c r="FY40" s="39"/>
      <c r="FZ40" s="39"/>
      <c r="GA40" s="39"/>
      <c r="GB40" s="39"/>
      <c r="GC40" s="39"/>
      <c r="GD40" s="39"/>
      <c r="GE40" s="39"/>
      <c r="GF40" s="39"/>
    </row>
    <row r="41" spans="1:188" s="81" customFormat="1" x14ac:dyDescent="0.3">
      <c r="A41" s="164"/>
      <c r="B41" s="191" t="s">
        <v>100</v>
      </c>
      <c r="C41" s="192"/>
      <c r="D41" s="83" t="s">
        <v>26</v>
      </c>
      <c r="E41" s="83" t="s">
        <v>26</v>
      </c>
      <c r="F41" s="83" t="s">
        <v>26</v>
      </c>
      <c r="G41" s="83" t="s">
        <v>26</v>
      </c>
      <c r="H41" s="83" t="s">
        <v>26</v>
      </c>
      <c r="I41" s="83" t="s">
        <v>26</v>
      </c>
      <c r="J41" s="83" t="s">
        <v>26</v>
      </c>
      <c r="K41" s="83" t="s">
        <v>26</v>
      </c>
      <c r="L41" s="83" t="s">
        <v>26</v>
      </c>
      <c r="M41" s="83" t="s">
        <v>26</v>
      </c>
      <c r="N41" s="83" t="s">
        <v>26</v>
      </c>
      <c r="O41" s="39"/>
      <c r="P41" s="39"/>
      <c r="Q41" s="39"/>
      <c r="R41" s="39"/>
      <c r="S41" s="39"/>
      <c r="T41" s="39"/>
      <c r="U41" s="39"/>
      <c r="V41" s="39"/>
      <c r="W41" s="39"/>
      <c r="X41" s="39"/>
      <c r="Y41" s="39"/>
      <c r="Z41" s="39"/>
      <c r="AA41" s="39"/>
      <c r="AB41" s="39"/>
      <c r="AC41" s="39"/>
      <c r="AD41" s="39"/>
      <c r="AE41" s="39"/>
      <c r="AF41" s="39"/>
      <c r="AG41" s="39"/>
      <c r="AH41" s="39"/>
      <c r="AI41" s="39"/>
      <c r="AJ41" s="39"/>
      <c r="AK41" s="39"/>
      <c r="AL41" s="39"/>
      <c r="AM41" s="39"/>
      <c r="AN41" s="39"/>
      <c r="AO41" s="39"/>
      <c r="AP41" s="39"/>
      <c r="AQ41" s="39"/>
      <c r="AR41" s="39"/>
      <c r="AS41" s="39"/>
      <c r="AT41" s="39"/>
      <c r="AU41" s="39"/>
      <c r="AV41" s="39"/>
      <c r="AW41" s="39"/>
      <c r="AX41" s="39"/>
      <c r="AY41" s="39"/>
      <c r="AZ41" s="39"/>
      <c r="BA41" s="39"/>
      <c r="BB41" s="39"/>
      <c r="BC41" s="39"/>
      <c r="BD41" s="39"/>
      <c r="BE41" s="39"/>
      <c r="BF41" s="39"/>
      <c r="BG41" s="39"/>
      <c r="BH41" s="39"/>
      <c r="BI41" s="39"/>
      <c r="BJ41" s="39"/>
      <c r="BK41" s="39"/>
      <c r="BL41" s="39"/>
      <c r="BM41" s="39"/>
      <c r="BN41" s="39"/>
      <c r="BO41" s="39"/>
      <c r="BP41" s="39"/>
      <c r="BQ41" s="39"/>
      <c r="BR41" s="39"/>
      <c r="BS41" s="39"/>
      <c r="BT41" s="39"/>
      <c r="BU41" s="39"/>
      <c r="BV41" s="39"/>
      <c r="BW41" s="39"/>
      <c r="BX41" s="39"/>
      <c r="BY41" s="39"/>
      <c r="BZ41" s="39"/>
      <c r="CA41" s="39"/>
      <c r="CB41" s="39"/>
      <c r="CC41" s="39"/>
      <c r="CD41" s="39"/>
      <c r="CE41" s="39"/>
      <c r="CF41" s="39"/>
      <c r="CG41" s="39"/>
      <c r="CH41" s="39"/>
      <c r="CI41" s="39"/>
      <c r="CJ41" s="39"/>
      <c r="CK41" s="39"/>
      <c r="CL41" s="39"/>
      <c r="CM41" s="39"/>
      <c r="CN41" s="39"/>
      <c r="CO41" s="39"/>
      <c r="CP41" s="39"/>
      <c r="CQ41" s="39"/>
      <c r="CR41" s="39"/>
      <c r="CS41" s="39"/>
      <c r="CT41" s="39"/>
      <c r="CU41" s="39"/>
      <c r="CV41" s="39"/>
      <c r="CW41" s="39"/>
      <c r="CX41" s="39"/>
      <c r="CY41" s="39"/>
      <c r="CZ41" s="39"/>
      <c r="DA41" s="39"/>
      <c r="DB41" s="39"/>
      <c r="DC41" s="39"/>
      <c r="DD41" s="39"/>
      <c r="DE41" s="39"/>
      <c r="DF41" s="39"/>
      <c r="DG41" s="39"/>
      <c r="DH41" s="39"/>
      <c r="DI41" s="39"/>
      <c r="DJ41" s="39"/>
      <c r="DK41" s="39"/>
      <c r="DL41" s="39"/>
      <c r="DM41" s="39"/>
      <c r="DN41" s="39"/>
      <c r="DO41" s="39"/>
      <c r="DP41" s="39"/>
      <c r="DQ41" s="39"/>
      <c r="DR41" s="39"/>
      <c r="DS41" s="39"/>
      <c r="DT41" s="39"/>
      <c r="DU41" s="39"/>
      <c r="DV41" s="39"/>
      <c r="DW41" s="39"/>
      <c r="DX41" s="39"/>
      <c r="DY41" s="39"/>
      <c r="DZ41" s="39"/>
      <c r="EA41" s="39"/>
      <c r="EB41" s="39"/>
      <c r="EC41" s="39"/>
      <c r="ED41" s="39"/>
      <c r="EE41" s="39"/>
      <c r="EF41" s="39"/>
      <c r="EG41" s="39"/>
      <c r="EH41" s="39"/>
      <c r="EI41" s="39"/>
      <c r="EJ41" s="39"/>
      <c r="EK41" s="39"/>
      <c r="EL41" s="39"/>
      <c r="EM41" s="39"/>
      <c r="EN41" s="39"/>
      <c r="EO41" s="39"/>
      <c r="EP41" s="39"/>
      <c r="EQ41" s="39"/>
      <c r="ER41" s="39"/>
      <c r="ES41" s="39"/>
      <c r="ET41" s="39"/>
      <c r="EU41" s="39"/>
      <c r="EV41" s="39"/>
      <c r="EW41" s="39"/>
      <c r="EX41" s="39"/>
      <c r="EY41" s="39"/>
      <c r="EZ41" s="39"/>
      <c r="FA41" s="39"/>
      <c r="FB41" s="39"/>
      <c r="FC41" s="39"/>
      <c r="FD41" s="39"/>
      <c r="FE41" s="39"/>
      <c r="FF41" s="39"/>
      <c r="FG41" s="39"/>
      <c r="FH41" s="39"/>
      <c r="FI41" s="39"/>
      <c r="FJ41" s="39"/>
      <c r="FK41" s="39"/>
      <c r="FL41" s="39"/>
      <c r="FM41" s="39"/>
      <c r="FN41" s="39"/>
      <c r="FO41" s="39"/>
      <c r="FP41" s="39"/>
      <c r="FQ41" s="39"/>
      <c r="FR41" s="39"/>
      <c r="FS41" s="39"/>
      <c r="FT41" s="39"/>
      <c r="FU41" s="39"/>
      <c r="FV41" s="39"/>
      <c r="FW41" s="39"/>
      <c r="FX41" s="39"/>
      <c r="FY41" s="39"/>
      <c r="FZ41" s="39"/>
      <c r="GA41" s="39"/>
      <c r="GB41" s="39"/>
      <c r="GC41" s="39"/>
      <c r="GD41" s="39"/>
      <c r="GE41" s="39"/>
      <c r="GF41" s="39"/>
    </row>
    <row r="42" spans="1:188" s="81" customFormat="1" ht="72.599999999999994" customHeight="1" x14ac:dyDescent="0.3">
      <c r="A42" s="165"/>
      <c r="B42" s="159" t="s">
        <v>101</v>
      </c>
      <c r="C42" s="161"/>
      <c r="D42" s="103" t="s">
        <v>102</v>
      </c>
      <c r="E42" s="103" t="s">
        <v>102</v>
      </c>
      <c r="F42" s="103" t="s">
        <v>102</v>
      </c>
      <c r="G42" s="103" t="s">
        <v>102</v>
      </c>
      <c r="H42" s="166" t="s">
        <v>103</v>
      </c>
      <c r="I42" s="167"/>
      <c r="J42" s="167"/>
      <c r="K42" s="167"/>
      <c r="L42" s="167"/>
      <c r="M42" s="167"/>
      <c r="N42" s="168"/>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c r="AT42" s="39"/>
      <c r="AU42" s="39"/>
      <c r="AV42" s="39"/>
      <c r="AW42" s="39"/>
      <c r="AX42" s="39"/>
      <c r="AY42" s="39"/>
      <c r="AZ42" s="39"/>
      <c r="BA42" s="39"/>
      <c r="BB42" s="39"/>
      <c r="BC42" s="39"/>
      <c r="BD42" s="39"/>
      <c r="BE42" s="39"/>
      <c r="BF42" s="39"/>
      <c r="BG42" s="39"/>
      <c r="BH42" s="39"/>
      <c r="BI42" s="39"/>
      <c r="BJ42" s="39"/>
      <c r="BK42" s="39"/>
      <c r="BL42" s="39"/>
      <c r="BM42" s="39"/>
      <c r="BN42" s="39"/>
      <c r="BO42" s="39"/>
      <c r="BP42" s="39"/>
      <c r="BQ42" s="39"/>
      <c r="BR42" s="39"/>
      <c r="BS42" s="39"/>
      <c r="BT42" s="39"/>
      <c r="BU42" s="39"/>
      <c r="BV42" s="39"/>
      <c r="BW42" s="39"/>
      <c r="BX42" s="39"/>
      <c r="BY42" s="39"/>
      <c r="BZ42" s="39"/>
      <c r="CA42" s="39"/>
      <c r="CB42" s="39"/>
      <c r="CC42" s="39"/>
      <c r="CD42" s="39"/>
      <c r="CE42" s="39"/>
      <c r="CF42" s="39"/>
      <c r="CG42" s="39"/>
      <c r="CH42" s="39"/>
      <c r="CI42" s="39"/>
      <c r="CJ42" s="39"/>
      <c r="CK42" s="39"/>
      <c r="CL42" s="39"/>
      <c r="CM42" s="39"/>
      <c r="CN42" s="39"/>
      <c r="CO42" s="39"/>
      <c r="CP42" s="39"/>
      <c r="CQ42" s="39"/>
      <c r="CR42" s="39"/>
      <c r="CS42" s="39"/>
      <c r="CT42" s="39"/>
      <c r="CU42" s="39"/>
      <c r="CV42" s="39"/>
      <c r="CW42" s="39"/>
      <c r="CX42" s="39"/>
      <c r="CY42" s="39"/>
      <c r="CZ42" s="39"/>
      <c r="DA42" s="39"/>
      <c r="DB42" s="39"/>
      <c r="DC42" s="39"/>
      <c r="DD42" s="39"/>
      <c r="DE42" s="39"/>
      <c r="DF42" s="39"/>
      <c r="DG42" s="39"/>
      <c r="DH42" s="39"/>
      <c r="DI42" s="39"/>
      <c r="DJ42" s="39"/>
      <c r="DK42" s="39"/>
      <c r="DL42" s="39"/>
      <c r="DM42" s="39"/>
      <c r="DN42" s="39"/>
      <c r="DO42" s="39"/>
      <c r="DP42" s="39"/>
      <c r="DQ42" s="39"/>
      <c r="DR42" s="39"/>
      <c r="DS42" s="39"/>
      <c r="DT42" s="39"/>
      <c r="DU42" s="39"/>
      <c r="DV42" s="39"/>
      <c r="DW42" s="39"/>
      <c r="DX42" s="39"/>
      <c r="DY42" s="39"/>
      <c r="DZ42" s="39"/>
      <c r="EA42" s="39"/>
      <c r="EB42" s="39"/>
      <c r="EC42" s="39"/>
      <c r="ED42" s="39"/>
      <c r="EE42" s="39"/>
      <c r="EF42" s="39"/>
      <c r="EG42" s="39"/>
      <c r="EH42" s="39"/>
      <c r="EI42" s="39"/>
      <c r="EJ42" s="39"/>
      <c r="EK42" s="39"/>
      <c r="EL42" s="39"/>
      <c r="EM42" s="39"/>
      <c r="EN42" s="39"/>
      <c r="EO42" s="39"/>
      <c r="EP42" s="39"/>
      <c r="EQ42" s="39"/>
      <c r="ER42" s="39"/>
      <c r="ES42" s="39"/>
      <c r="ET42" s="39"/>
      <c r="EU42" s="39"/>
      <c r="EV42" s="39"/>
      <c r="EW42" s="39"/>
      <c r="EX42" s="39"/>
      <c r="EY42" s="39"/>
      <c r="EZ42" s="39"/>
      <c r="FA42" s="39"/>
      <c r="FB42" s="39"/>
      <c r="FC42" s="39"/>
      <c r="FD42" s="39"/>
      <c r="FE42" s="39"/>
      <c r="FF42" s="39"/>
      <c r="FG42" s="39"/>
      <c r="FH42" s="39"/>
      <c r="FI42" s="39"/>
      <c r="FJ42" s="39"/>
      <c r="FK42" s="39"/>
      <c r="FL42" s="39"/>
      <c r="FM42" s="39"/>
      <c r="FN42" s="39"/>
      <c r="FO42" s="39"/>
      <c r="FP42" s="39"/>
      <c r="FQ42" s="39"/>
      <c r="FR42" s="39"/>
      <c r="FS42" s="39"/>
      <c r="FT42" s="39"/>
      <c r="FU42" s="39"/>
      <c r="FV42" s="39"/>
      <c r="FW42" s="39"/>
      <c r="FX42" s="39"/>
      <c r="FY42" s="39"/>
      <c r="FZ42" s="39"/>
      <c r="GA42" s="39"/>
      <c r="GB42" s="39"/>
      <c r="GC42" s="39"/>
      <c r="GD42" s="39"/>
      <c r="GE42" s="39"/>
      <c r="GF42" s="39"/>
    </row>
    <row r="43" spans="1:188" s="81" customFormat="1" x14ac:dyDescent="0.3">
      <c r="A43" s="159" t="s">
        <v>104</v>
      </c>
      <c r="B43" s="159" t="s">
        <v>105</v>
      </c>
      <c r="C43" s="161"/>
      <c r="D43" s="186" t="s">
        <v>106</v>
      </c>
      <c r="E43" s="187"/>
      <c r="F43" s="187"/>
      <c r="G43" s="187"/>
      <c r="H43" s="187"/>
      <c r="I43" s="187"/>
      <c r="J43" s="187"/>
      <c r="K43" s="187"/>
      <c r="L43" s="187"/>
      <c r="M43" s="187"/>
      <c r="N43" s="188"/>
      <c r="W43" s="39"/>
      <c r="X43" s="39"/>
      <c r="Y43" s="39"/>
      <c r="Z43" s="39"/>
      <c r="AA43" s="39"/>
      <c r="AB43" s="39"/>
      <c r="AC43" s="39"/>
      <c r="AD43" s="39"/>
      <c r="AE43" s="39"/>
      <c r="AF43" s="39"/>
      <c r="AG43" s="39"/>
      <c r="AH43" s="39"/>
      <c r="AI43" s="39"/>
      <c r="AJ43" s="39"/>
      <c r="AK43" s="39"/>
      <c r="AL43" s="39"/>
      <c r="AM43" s="39"/>
      <c r="AN43" s="39"/>
      <c r="AO43" s="39"/>
      <c r="AP43" s="39"/>
      <c r="AQ43" s="39"/>
      <c r="AR43" s="39"/>
      <c r="AS43" s="39"/>
      <c r="AT43" s="39"/>
      <c r="AU43" s="39"/>
      <c r="AV43" s="39"/>
      <c r="AW43" s="39"/>
      <c r="AX43" s="39"/>
      <c r="AY43" s="39"/>
      <c r="AZ43" s="39"/>
      <c r="BA43" s="39"/>
      <c r="BB43" s="39"/>
      <c r="BC43" s="39"/>
      <c r="BD43" s="39"/>
      <c r="BE43" s="39"/>
      <c r="BF43" s="39"/>
      <c r="BG43" s="39"/>
      <c r="BH43" s="39"/>
      <c r="BI43" s="39"/>
      <c r="BJ43" s="39"/>
      <c r="BK43" s="39"/>
      <c r="BL43" s="39"/>
      <c r="BM43" s="39"/>
      <c r="BN43" s="39"/>
      <c r="BO43" s="39"/>
      <c r="BP43" s="39"/>
      <c r="BQ43" s="39"/>
      <c r="BR43" s="39"/>
      <c r="BS43" s="39"/>
      <c r="BT43" s="39"/>
      <c r="BU43" s="39"/>
      <c r="BV43" s="39"/>
      <c r="BW43" s="39"/>
      <c r="BX43" s="39"/>
      <c r="BY43" s="39"/>
      <c r="BZ43" s="39"/>
      <c r="CA43" s="39"/>
      <c r="CB43" s="39"/>
      <c r="CC43" s="39"/>
      <c r="CD43" s="39"/>
      <c r="CE43" s="39"/>
      <c r="CF43" s="39"/>
      <c r="CG43" s="39"/>
      <c r="CH43" s="39"/>
      <c r="CI43" s="39"/>
      <c r="CJ43" s="39"/>
      <c r="CK43" s="39"/>
      <c r="CL43" s="39"/>
      <c r="CM43" s="39"/>
      <c r="CN43" s="39"/>
      <c r="CO43" s="39"/>
      <c r="CP43" s="39"/>
      <c r="CQ43" s="39"/>
      <c r="CR43" s="39"/>
      <c r="CS43" s="39"/>
      <c r="CT43" s="39"/>
      <c r="CU43" s="39"/>
      <c r="CV43" s="39"/>
      <c r="CW43" s="39"/>
      <c r="CX43" s="39"/>
      <c r="CY43" s="39"/>
      <c r="CZ43" s="39"/>
      <c r="DA43" s="39"/>
      <c r="DB43" s="39"/>
      <c r="DC43" s="39"/>
      <c r="DD43" s="39"/>
      <c r="DE43" s="39"/>
      <c r="DF43" s="39"/>
      <c r="DG43" s="39"/>
      <c r="DH43" s="39"/>
      <c r="DI43" s="39"/>
      <c r="DJ43" s="39"/>
      <c r="DK43" s="39"/>
      <c r="DL43" s="39"/>
      <c r="DM43" s="39"/>
      <c r="DN43" s="39"/>
      <c r="DO43" s="39"/>
      <c r="DP43" s="39"/>
      <c r="DQ43" s="39"/>
      <c r="DR43" s="39"/>
      <c r="DS43" s="39"/>
      <c r="DT43" s="39"/>
      <c r="DU43" s="39"/>
      <c r="DV43" s="39"/>
      <c r="DW43" s="39"/>
      <c r="DX43" s="39"/>
      <c r="DY43" s="39"/>
      <c r="DZ43" s="39"/>
      <c r="EA43" s="39"/>
      <c r="EB43" s="39"/>
      <c r="EC43" s="39"/>
      <c r="ED43" s="39"/>
      <c r="EE43" s="39"/>
      <c r="EF43" s="39"/>
      <c r="EG43" s="39"/>
      <c r="EH43" s="39"/>
      <c r="EI43" s="39"/>
      <c r="EJ43" s="39"/>
      <c r="EK43" s="39"/>
      <c r="EL43" s="39"/>
      <c r="EM43" s="39"/>
      <c r="EN43" s="39"/>
      <c r="EO43" s="39"/>
      <c r="EP43" s="39"/>
      <c r="EQ43" s="39"/>
      <c r="ER43" s="39"/>
      <c r="ES43" s="39"/>
      <c r="ET43" s="39"/>
      <c r="EU43" s="39"/>
      <c r="EV43" s="39"/>
      <c r="EW43" s="39"/>
      <c r="EX43" s="39"/>
      <c r="EY43" s="39"/>
      <c r="EZ43" s="39"/>
      <c r="FA43" s="39"/>
      <c r="FB43" s="39"/>
      <c r="FC43" s="39"/>
      <c r="FD43" s="39"/>
      <c r="FE43" s="39"/>
      <c r="FF43" s="39"/>
      <c r="FG43" s="39"/>
      <c r="FH43" s="39"/>
      <c r="FI43" s="39"/>
      <c r="FJ43" s="39"/>
      <c r="FK43" s="39"/>
      <c r="FL43" s="39"/>
      <c r="FM43" s="39"/>
      <c r="FN43" s="39"/>
      <c r="FO43" s="39"/>
      <c r="FP43" s="39"/>
      <c r="FQ43" s="39"/>
      <c r="FR43" s="39"/>
      <c r="FS43" s="39"/>
      <c r="FT43" s="39"/>
      <c r="FU43" s="39"/>
      <c r="FV43" s="39"/>
      <c r="FW43" s="39"/>
      <c r="FX43" s="39"/>
      <c r="FY43" s="39"/>
      <c r="FZ43" s="39"/>
      <c r="GA43" s="39"/>
      <c r="GB43" s="39"/>
      <c r="GC43" s="39"/>
      <c r="GD43" s="39"/>
      <c r="GE43" s="39"/>
      <c r="GF43" s="39"/>
    </row>
    <row r="44" spans="1:188" s="81" customFormat="1" x14ac:dyDescent="0.3">
      <c r="A44" s="159"/>
      <c r="B44" s="159" t="s">
        <v>107</v>
      </c>
      <c r="C44" s="159"/>
      <c r="D44" s="83">
        <v>4</v>
      </c>
      <c r="E44" s="83">
        <v>5</v>
      </c>
      <c r="F44" s="83">
        <v>7</v>
      </c>
      <c r="G44" s="83">
        <v>8</v>
      </c>
      <c r="H44" s="83">
        <v>8</v>
      </c>
      <c r="I44" s="83">
        <v>9</v>
      </c>
      <c r="J44" s="98">
        <v>10</v>
      </c>
      <c r="K44" s="98">
        <v>13</v>
      </c>
      <c r="L44" s="98">
        <v>15</v>
      </c>
      <c r="M44" s="98">
        <v>16</v>
      </c>
      <c r="N44" s="131">
        <v>21</v>
      </c>
      <c r="W44" s="39"/>
      <c r="X44" s="39"/>
      <c r="Y44" s="39"/>
      <c r="Z44" s="39"/>
      <c r="AA44" s="39"/>
      <c r="AB44" s="39"/>
      <c r="AC44" s="39"/>
      <c r="AD44" s="39"/>
      <c r="AE44" s="39"/>
      <c r="AF44" s="39"/>
      <c r="AG44" s="39"/>
      <c r="AH44" s="39"/>
      <c r="AI44" s="39"/>
      <c r="AJ44" s="39"/>
      <c r="AK44" s="39"/>
      <c r="AL44" s="39"/>
      <c r="AM44" s="39"/>
      <c r="AN44" s="39"/>
      <c r="AO44" s="39"/>
      <c r="AP44" s="39"/>
      <c r="AQ44" s="39"/>
      <c r="AR44" s="39"/>
      <c r="AS44" s="39"/>
      <c r="AT44" s="39"/>
      <c r="AU44" s="39"/>
      <c r="AV44" s="39"/>
      <c r="AW44" s="39"/>
      <c r="AX44" s="39"/>
      <c r="AY44" s="39"/>
      <c r="AZ44" s="39"/>
      <c r="BA44" s="39"/>
      <c r="BB44" s="39"/>
      <c r="BC44" s="39"/>
      <c r="BD44" s="39"/>
      <c r="BE44" s="39"/>
      <c r="BF44" s="39"/>
      <c r="BG44" s="39"/>
      <c r="BH44" s="39"/>
      <c r="BI44" s="39"/>
      <c r="BJ44" s="39"/>
      <c r="BK44" s="39"/>
      <c r="BL44" s="39"/>
      <c r="BM44" s="39"/>
      <c r="BN44" s="39"/>
      <c r="BO44" s="39"/>
      <c r="BP44" s="39"/>
      <c r="BQ44" s="39"/>
      <c r="BR44" s="39"/>
      <c r="BS44" s="39"/>
      <c r="BT44" s="39"/>
      <c r="BU44" s="39"/>
      <c r="BV44" s="39"/>
      <c r="BW44" s="39"/>
      <c r="BX44" s="39"/>
      <c r="BY44" s="39"/>
      <c r="BZ44" s="39"/>
      <c r="CA44" s="39"/>
      <c r="CB44" s="39"/>
      <c r="CC44" s="39"/>
      <c r="CD44" s="39"/>
      <c r="CE44" s="39"/>
      <c r="CF44" s="39"/>
      <c r="CG44" s="39"/>
      <c r="CH44" s="39"/>
      <c r="CI44" s="39"/>
      <c r="CJ44" s="39"/>
      <c r="CK44" s="39"/>
      <c r="CL44" s="39"/>
      <c r="CM44" s="39"/>
      <c r="CN44" s="39"/>
      <c r="CO44" s="39"/>
      <c r="CP44" s="39"/>
      <c r="CQ44" s="39"/>
      <c r="CR44" s="39"/>
      <c r="CS44" s="39"/>
      <c r="CT44" s="39"/>
      <c r="CU44" s="39"/>
      <c r="CV44" s="39"/>
      <c r="CW44" s="39"/>
      <c r="CX44" s="39"/>
      <c r="CY44" s="39"/>
      <c r="CZ44" s="39"/>
      <c r="DA44" s="39"/>
      <c r="DB44" s="39"/>
      <c r="DC44" s="39"/>
      <c r="DD44" s="39"/>
      <c r="DE44" s="39"/>
      <c r="DF44" s="39"/>
      <c r="DG44" s="39"/>
      <c r="DH44" s="39"/>
      <c r="DI44" s="39"/>
      <c r="DJ44" s="39"/>
      <c r="DK44" s="39"/>
      <c r="DL44" s="39"/>
      <c r="DM44" s="39"/>
      <c r="DN44" s="39"/>
      <c r="DO44" s="39"/>
      <c r="DP44" s="39"/>
      <c r="DQ44" s="39"/>
      <c r="DR44" s="39"/>
      <c r="DS44" s="39"/>
      <c r="DT44" s="39"/>
      <c r="DU44" s="39"/>
      <c r="DV44" s="39"/>
      <c r="DW44" s="39"/>
      <c r="DX44" s="39"/>
      <c r="DY44" s="39"/>
      <c r="DZ44" s="39"/>
      <c r="EA44" s="39"/>
      <c r="EB44" s="39"/>
      <c r="EC44" s="39"/>
      <c r="ED44" s="39"/>
      <c r="EE44" s="39"/>
      <c r="EF44" s="39"/>
      <c r="EG44" s="39"/>
      <c r="EH44" s="39"/>
      <c r="EI44" s="39"/>
      <c r="EJ44" s="39"/>
      <c r="EK44" s="39"/>
      <c r="EL44" s="39"/>
      <c r="EM44" s="39"/>
      <c r="EN44" s="39"/>
      <c r="EO44" s="39"/>
      <c r="EP44" s="39"/>
      <c r="EQ44" s="39"/>
      <c r="ER44" s="39"/>
      <c r="ES44" s="39"/>
      <c r="ET44" s="39"/>
      <c r="EU44" s="39"/>
      <c r="EV44" s="39"/>
      <c r="EW44" s="39"/>
      <c r="EX44" s="39"/>
      <c r="EY44" s="39"/>
      <c r="EZ44" s="39"/>
      <c r="FA44" s="39"/>
      <c r="FB44" s="39"/>
      <c r="FC44" s="39"/>
      <c r="FD44" s="39"/>
      <c r="FE44" s="39"/>
      <c r="FF44" s="39"/>
      <c r="FG44" s="39"/>
      <c r="FH44" s="39"/>
      <c r="FI44" s="39"/>
      <c r="FJ44" s="39"/>
      <c r="FK44" s="39"/>
      <c r="FL44" s="39"/>
      <c r="FM44" s="39"/>
      <c r="FN44" s="39"/>
      <c r="FO44" s="39"/>
      <c r="FP44" s="39"/>
      <c r="FQ44" s="39"/>
      <c r="FR44" s="39"/>
      <c r="FS44" s="39"/>
      <c r="FT44" s="39"/>
      <c r="FU44" s="39"/>
      <c r="FV44" s="39"/>
      <c r="FW44" s="39"/>
      <c r="FX44" s="39"/>
      <c r="FY44" s="39"/>
      <c r="FZ44" s="39"/>
      <c r="GA44" s="39"/>
      <c r="GB44" s="39"/>
      <c r="GC44" s="39"/>
      <c r="GD44" s="39"/>
      <c r="GE44" s="39"/>
      <c r="GF44" s="39"/>
    </row>
    <row r="45" spans="1:188" s="81" customFormat="1" x14ac:dyDescent="0.3">
      <c r="A45" s="159" t="s">
        <v>108</v>
      </c>
      <c r="B45" s="159" t="s">
        <v>109</v>
      </c>
      <c r="C45" s="159"/>
      <c r="D45" s="83">
        <v>120</v>
      </c>
      <c r="E45" s="83">
        <v>120</v>
      </c>
      <c r="F45" s="83">
        <v>120</v>
      </c>
      <c r="G45" s="83">
        <v>120</v>
      </c>
      <c r="H45" s="83">
        <v>150</v>
      </c>
      <c r="I45" s="83">
        <v>150</v>
      </c>
      <c r="J45" s="111">
        <v>300</v>
      </c>
      <c r="K45" s="111">
        <v>300</v>
      </c>
      <c r="L45" s="108">
        <v>300</v>
      </c>
      <c r="M45" s="108">
        <v>300</v>
      </c>
      <c r="N45" s="132">
        <v>300</v>
      </c>
      <c r="W45" s="39"/>
      <c r="X45" s="39"/>
      <c r="Y45" s="39"/>
      <c r="Z45" s="39"/>
      <c r="AA45" s="39"/>
      <c r="AB45" s="39"/>
      <c r="AC45" s="39"/>
      <c r="AD45" s="39"/>
      <c r="AE45" s="39"/>
      <c r="AF45" s="39"/>
      <c r="AG45" s="39"/>
      <c r="AH45" s="39"/>
      <c r="AI45" s="39"/>
      <c r="AJ45" s="39"/>
      <c r="AK45" s="39"/>
      <c r="AL45" s="39"/>
      <c r="AM45" s="39"/>
      <c r="AN45" s="39"/>
      <c r="AO45" s="39"/>
      <c r="AP45" s="39"/>
      <c r="AQ45" s="39"/>
      <c r="AR45" s="39"/>
      <c r="AS45" s="39"/>
      <c r="AT45" s="39"/>
      <c r="AU45" s="39"/>
      <c r="AV45" s="39"/>
      <c r="AW45" s="39"/>
      <c r="AX45" s="39"/>
      <c r="AY45" s="39"/>
      <c r="AZ45" s="39"/>
      <c r="BA45" s="39"/>
      <c r="BB45" s="39"/>
      <c r="BC45" s="39"/>
      <c r="BD45" s="39"/>
      <c r="BE45" s="39"/>
      <c r="BF45" s="39"/>
      <c r="BG45" s="39"/>
      <c r="BH45" s="39"/>
      <c r="BI45" s="39"/>
      <c r="BJ45" s="39"/>
      <c r="BK45" s="39"/>
      <c r="BL45" s="39"/>
      <c r="BM45" s="39"/>
      <c r="BN45" s="39"/>
      <c r="BO45" s="39"/>
      <c r="BP45" s="39"/>
      <c r="BQ45" s="39"/>
      <c r="BR45" s="39"/>
      <c r="BS45" s="39"/>
      <c r="BT45" s="39"/>
      <c r="BU45" s="39"/>
      <c r="BV45" s="39"/>
      <c r="BW45" s="39"/>
      <c r="BX45" s="39"/>
      <c r="BY45" s="39"/>
      <c r="BZ45" s="39"/>
      <c r="CA45" s="39"/>
      <c r="CB45" s="39"/>
      <c r="CC45" s="39"/>
      <c r="CD45" s="39"/>
      <c r="CE45" s="39"/>
      <c r="CF45" s="39"/>
      <c r="CG45" s="39"/>
      <c r="CH45" s="39"/>
      <c r="CI45" s="39"/>
      <c r="CJ45" s="39"/>
      <c r="CK45" s="39"/>
      <c r="CL45" s="39"/>
      <c r="CM45" s="39"/>
      <c r="CN45" s="39"/>
      <c r="CO45" s="39"/>
      <c r="CP45" s="39"/>
      <c r="CQ45" s="39"/>
      <c r="CR45" s="39"/>
      <c r="CS45" s="39"/>
      <c r="CT45" s="39"/>
      <c r="CU45" s="39"/>
      <c r="CV45" s="39"/>
      <c r="CW45" s="39"/>
      <c r="CX45" s="39"/>
      <c r="CY45" s="39"/>
      <c r="CZ45" s="39"/>
      <c r="DA45" s="39"/>
      <c r="DB45" s="39"/>
      <c r="DC45" s="39"/>
      <c r="DD45" s="39"/>
      <c r="DE45" s="39"/>
      <c r="DF45" s="39"/>
      <c r="DG45" s="39"/>
      <c r="DH45" s="39"/>
      <c r="DI45" s="39"/>
      <c r="DJ45" s="39"/>
      <c r="DK45" s="39"/>
      <c r="DL45" s="39"/>
      <c r="DM45" s="39"/>
      <c r="DN45" s="39"/>
      <c r="DO45" s="39"/>
      <c r="DP45" s="39"/>
      <c r="DQ45" s="39"/>
      <c r="DR45" s="39"/>
      <c r="DS45" s="39"/>
      <c r="DT45" s="39"/>
      <c r="DU45" s="39"/>
      <c r="DV45" s="39"/>
      <c r="DW45" s="39"/>
      <c r="DX45" s="39"/>
      <c r="DY45" s="39"/>
      <c r="DZ45" s="39"/>
      <c r="EA45" s="39"/>
      <c r="EB45" s="39"/>
      <c r="EC45" s="39"/>
      <c r="ED45" s="39"/>
      <c r="EE45" s="39"/>
      <c r="EF45" s="39"/>
      <c r="EG45" s="39"/>
      <c r="EH45" s="39"/>
      <c r="EI45" s="39"/>
      <c r="EJ45" s="39"/>
      <c r="EK45" s="39"/>
      <c r="EL45" s="39"/>
      <c r="EM45" s="39"/>
      <c r="EN45" s="39"/>
      <c r="EO45" s="39"/>
      <c r="EP45" s="39"/>
      <c r="EQ45" s="39"/>
      <c r="ER45" s="39"/>
      <c r="ES45" s="39"/>
      <c r="ET45" s="39"/>
      <c r="EU45" s="39"/>
      <c r="EV45" s="39"/>
      <c r="EW45" s="39"/>
      <c r="EX45" s="39"/>
      <c r="EY45" s="39"/>
      <c r="EZ45" s="39"/>
      <c r="FA45" s="39"/>
      <c r="FB45" s="39"/>
      <c r="FC45" s="39"/>
      <c r="FD45" s="39"/>
      <c r="FE45" s="39"/>
      <c r="FF45" s="39"/>
      <c r="FG45" s="39"/>
      <c r="FH45" s="39"/>
      <c r="FI45" s="39"/>
      <c r="FJ45" s="39"/>
      <c r="FK45" s="39"/>
      <c r="FL45" s="39"/>
      <c r="FM45" s="39"/>
      <c r="FN45" s="39"/>
      <c r="FO45" s="39"/>
      <c r="FP45" s="39"/>
      <c r="FQ45" s="39"/>
      <c r="FR45" s="39"/>
      <c r="FS45" s="39"/>
      <c r="FT45" s="39"/>
      <c r="FU45" s="39"/>
      <c r="FV45" s="39"/>
      <c r="FW45" s="39"/>
      <c r="FX45" s="39"/>
      <c r="FY45" s="39"/>
      <c r="FZ45" s="39"/>
      <c r="GA45" s="39"/>
      <c r="GB45" s="39"/>
      <c r="GC45" s="39"/>
      <c r="GD45" s="39"/>
      <c r="GE45" s="39"/>
      <c r="GF45" s="39"/>
    </row>
    <row r="46" spans="1:188" s="81" customFormat="1" x14ac:dyDescent="0.3">
      <c r="A46" s="159"/>
      <c r="B46" s="159" t="s">
        <v>110</v>
      </c>
      <c r="C46" s="159"/>
      <c r="D46" s="83">
        <v>70</v>
      </c>
      <c r="E46" s="83">
        <v>70</v>
      </c>
      <c r="F46" s="83">
        <v>70</v>
      </c>
      <c r="G46" s="83">
        <v>70</v>
      </c>
      <c r="H46" s="83">
        <v>70</v>
      </c>
      <c r="I46" s="83">
        <v>70</v>
      </c>
      <c r="J46" s="111">
        <v>80</v>
      </c>
      <c r="K46" s="111">
        <v>80</v>
      </c>
      <c r="L46" s="108">
        <v>175</v>
      </c>
      <c r="M46" s="108">
        <v>175</v>
      </c>
      <c r="N46" s="132">
        <v>175</v>
      </c>
      <c r="W46" s="39"/>
      <c r="X46" s="39"/>
      <c r="Y46" s="39"/>
      <c r="Z46" s="39"/>
      <c r="AA46" s="39"/>
      <c r="AB46" s="39"/>
      <c r="AC46" s="39"/>
      <c r="AD46" s="39"/>
      <c r="AE46" s="39"/>
      <c r="AF46" s="39"/>
      <c r="AG46" s="39"/>
      <c r="AH46" s="39"/>
      <c r="AI46" s="39"/>
      <c r="AJ46" s="39"/>
      <c r="AK46" s="39"/>
      <c r="AL46" s="39"/>
      <c r="AM46" s="39"/>
      <c r="AN46" s="39"/>
      <c r="AO46" s="39"/>
      <c r="AP46" s="39"/>
      <c r="AQ46" s="39"/>
      <c r="AR46" s="39"/>
      <c r="AS46" s="39"/>
      <c r="AT46" s="39"/>
      <c r="AU46" s="39"/>
      <c r="AV46" s="39"/>
      <c r="AW46" s="39"/>
      <c r="AX46" s="39"/>
      <c r="AY46" s="39"/>
      <c r="AZ46" s="39"/>
      <c r="BA46" s="39"/>
      <c r="BB46" s="39"/>
      <c r="BC46" s="39"/>
      <c r="BD46" s="39"/>
      <c r="BE46" s="39"/>
      <c r="BF46" s="39"/>
      <c r="BG46" s="39"/>
      <c r="BH46" s="39"/>
      <c r="BI46" s="39"/>
      <c r="BJ46" s="39"/>
      <c r="BK46" s="39"/>
      <c r="BL46" s="39"/>
      <c r="BM46" s="39"/>
      <c r="BN46" s="39"/>
      <c r="BO46" s="39"/>
      <c r="BP46" s="39"/>
      <c r="BQ46" s="39"/>
      <c r="BR46" s="39"/>
      <c r="BS46" s="39"/>
      <c r="BT46" s="39"/>
      <c r="BU46" s="39"/>
      <c r="BV46" s="39"/>
      <c r="BW46" s="39"/>
      <c r="BX46" s="39"/>
      <c r="BY46" s="39"/>
      <c r="BZ46" s="39"/>
      <c r="CA46" s="39"/>
      <c r="CB46" s="39"/>
      <c r="CC46" s="39"/>
      <c r="CD46" s="39"/>
      <c r="CE46" s="39"/>
      <c r="CF46" s="39"/>
      <c r="CG46" s="39"/>
      <c r="CH46" s="39"/>
      <c r="CI46" s="39"/>
      <c r="CJ46" s="39"/>
      <c r="CK46" s="39"/>
      <c r="CL46" s="39"/>
      <c r="CM46" s="39"/>
      <c r="CN46" s="39"/>
      <c r="CO46" s="39"/>
      <c r="CP46" s="39"/>
      <c r="CQ46" s="39"/>
      <c r="CR46" s="39"/>
      <c r="CS46" s="39"/>
      <c r="CT46" s="39"/>
      <c r="CU46" s="39"/>
      <c r="CV46" s="39"/>
      <c r="CW46" s="39"/>
      <c r="CX46" s="39"/>
      <c r="CY46" s="39"/>
      <c r="CZ46" s="39"/>
      <c r="DA46" s="39"/>
      <c r="DB46" s="39"/>
      <c r="DC46" s="39"/>
      <c r="DD46" s="39"/>
      <c r="DE46" s="39"/>
      <c r="DF46" s="39"/>
      <c r="DG46" s="39"/>
      <c r="DH46" s="39"/>
      <c r="DI46" s="39"/>
      <c r="DJ46" s="39"/>
      <c r="DK46" s="39"/>
      <c r="DL46" s="39"/>
      <c r="DM46" s="39"/>
      <c r="DN46" s="39"/>
      <c r="DO46" s="39"/>
      <c r="DP46" s="39"/>
      <c r="DQ46" s="39"/>
      <c r="DR46" s="39"/>
      <c r="DS46" s="39"/>
      <c r="DT46" s="39"/>
      <c r="DU46" s="39"/>
      <c r="DV46" s="39"/>
      <c r="DW46" s="39"/>
      <c r="DX46" s="39"/>
      <c r="DY46" s="39"/>
      <c r="DZ46" s="39"/>
      <c r="EA46" s="39"/>
      <c r="EB46" s="39"/>
      <c r="EC46" s="39"/>
      <c r="ED46" s="39"/>
      <c r="EE46" s="39"/>
      <c r="EF46" s="39"/>
      <c r="EG46" s="39"/>
      <c r="EH46" s="39"/>
      <c r="EI46" s="39"/>
      <c r="EJ46" s="39"/>
      <c r="EK46" s="39"/>
      <c r="EL46" s="39"/>
      <c r="EM46" s="39"/>
      <c r="EN46" s="39"/>
      <c r="EO46" s="39"/>
      <c r="EP46" s="39"/>
      <c r="EQ46" s="39"/>
      <c r="ER46" s="39"/>
      <c r="ES46" s="39"/>
      <c r="ET46" s="39"/>
      <c r="EU46" s="39"/>
      <c r="EV46" s="39"/>
      <c r="EW46" s="39"/>
      <c r="EX46" s="39"/>
      <c r="EY46" s="39"/>
      <c r="EZ46" s="39"/>
      <c r="FA46" s="39"/>
      <c r="FB46" s="39"/>
      <c r="FC46" s="39"/>
      <c r="FD46" s="39"/>
      <c r="FE46" s="39"/>
      <c r="FF46" s="39"/>
      <c r="FG46" s="39"/>
      <c r="FH46" s="39"/>
      <c r="FI46" s="39"/>
      <c r="FJ46" s="39"/>
      <c r="FK46" s="39"/>
      <c r="FL46" s="39"/>
      <c r="FM46" s="39"/>
      <c r="FN46" s="39"/>
      <c r="FO46" s="39"/>
      <c r="FP46" s="39"/>
      <c r="FQ46" s="39"/>
      <c r="FR46" s="39"/>
      <c r="FS46" s="39"/>
      <c r="FT46" s="39"/>
      <c r="FU46" s="39"/>
      <c r="FV46" s="39"/>
      <c r="FW46" s="39"/>
      <c r="FX46" s="39"/>
      <c r="FY46" s="39"/>
      <c r="FZ46" s="39"/>
      <c r="GA46" s="39"/>
      <c r="GB46" s="39"/>
      <c r="GC46" s="39"/>
      <c r="GD46" s="39"/>
      <c r="GE46" s="39"/>
      <c r="GF46" s="39"/>
    </row>
    <row r="47" spans="1:188" s="81" customFormat="1" x14ac:dyDescent="0.3">
      <c r="A47" s="159"/>
      <c r="B47" s="159" t="s">
        <v>111</v>
      </c>
      <c r="C47" s="159"/>
      <c r="D47" s="83" t="s">
        <v>112</v>
      </c>
      <c r="E47" s="83" t="s">
        <v>112</v>
      </c>
      <c r="F47" s="83" t="s">
        <v>112</v>
      </c>
      <c r="G47" s="83" t="s">
        <v>112</v>
      </c>
      <c r="H47" s="83" t="s">
        <v>112</v>
      </c>
      <c r="I47" s="83" t="s">
        <v>112</v>
      </c>
      <c r="J47" s="111" t="s">
        <v>113</v>
      </c>
      <c r="K47" s="111" t="s">
        <v>113</v>
      </c>
      <c r="L47" s="108" t="s">
        <v>113</v>
      </c>
      <c r="M47" s="108" t="s">
        <v>113</v>
      </c>
      <c r="N47" s="115" t="s">
        <v>113</v>
      </c>
      <c r="O47" s="39"/>
      <c r="P47" s="39"/>
      <c r="Q47" s="39"/>
      <c r="R47" s="39"/>
      <c r="S47" s="39"/>
      <c r="T47" s="39"/>
      <c r="U47" s="39"/>
      <c r="V47" s="39"/>
      <c r="W47" s="39"/>
      <c r="X47" s="39"/>
      <c r="Y47" s="39"/>
      <c r="Z47" s="39"/>
      <c r="AA47" s="39"/>
      <c r="AB47" s="39"/>
      <c r="AC47" s="39"/>
      <c r="AD47" s="39"/>
      <c r="AE47" s="39"/>
      <c r="AF47" s="39"/>
      <c r="AG47" s="39"/>
      <c r="AH47" s="39"/>
      <c r="AI47" s="39"/>
      <c r="AJ47" s="39"/>
      <c r="AK47" s="39"/>
      <c r="AL47" s="39"/>
      <c r="AM47" s="39"/>
      <c r="AN47" s="39"/>
      <c r="AO47" s="39"/>
      <c r="AP47" s="39"/>
      <c r="AQ47" s="39"/>
      <c r="AR47" s="39"/>
      <c r="AS47" s="39"/>
      <c r="AT47" s="39"/>
      <c r="AU47" s="39"/>
      <c r="AV47" s="39"/>
      <c r="AW47" s="39"/>
      <c r="AX47" s="39"/>
      <c r="AY47" s="39"/>
      <c r="AZ47" s="39"/>
      <c r="BA47" s="39"/>
      <c r="BB47" s="39"/>
      <c r="BC47" s="39"/>
      <c r="BD47" s="39"/>
      <c r="BE47" s="39"/>
      <c r="BF47" s="39"/>
      <c r="BG47" s="39"/>
      <c r="BH47" s="39"/>
      <c r="BI47" s="39"/>
      <c r="BJ47" s="39"/>
      <c r="BK47" s="39"/>
      <c r="BL47" s="39"/>
      <c r="BM47" s="39"/>
      <c r="BN47" s="39"/>
      <c r="BO47" s="39"/>
      <c r="BP47" s="39"/>
      <c r="BQ47" s="39"/>
      <c r="BR47" s="39"/>
      <c r="BS47" s="39"/>
      <c r="BT47" s="39"/>
      <c r="BU47" s="39"/>
      <c r="BV47" s="39"/>
      <c r="BW47" s="39"/>
      <c r="BX47" s="39"/>
      <c r="BY47" s="39"/>
      <c r="BZ47" s="39"/>
      <c r="CA47" s="39"/>
      <c r="CB47" s="39"/>
      <c r="CC47" s="39"/>
      <c r="CD47" s="39"/>
      <c r="CE47" s="39"/>
      <c r="CF47" s="39"/>
      <c r="CG47" s="39"/>
      <c r="CH47" s="39"/>
      <c r="CI47" s="39"/>
      <c r="CJ47" s="39"/>
      <c r="CK47" s="39"/>
      <c r="CL47" s="39"/>
      <c r="CM47" s="39"/>
      <c r="CN47" s="39"/>
      <c r="CO47" s="39"/>
      <c r="CP47" s="39"/>
      <c r="CQ47" s="39"/>
      <c r="CR47" s="39"/>
      <c r="CS47" s="39"/>
      <c r="CT47" s="39"/>
      <c r="CU47" s="39"/>
      <c r="CV47" s="39"/>
      <c r="CW47" s="39"/>
      <c r="CX47" s="39"/>
      <c r="CY47" s="39"/>
      <c r="CZ47" s="39"/>
      <c r="DA47" s="39"/>
      <c r="DB47" s="39"/>
      <c r="DC47" s="39"/>
      <c r="DD47" s="39"/>
      <c r="DE47" s="39"/>
      <c r="DF47" s="39"/>
      <c r="DG47" s="39"/>
      <c r="DH47" s="39"/>
      <c r="DI47" s="39"/>
      <c r="DJ47" s="39"/>
      <c r="DK47" s="39"/>
      <c r="DL47" s="39"/>
      <c r="DM47" s="39"/>
      <c r="DN47" s="39"/>
      <c r="DO47" s="39"/>
      <c r="DP47" s="39"/>
      <c r="DQ47" s="39"/>
      <c r="DR47" s="39"/>
      <c r="DS47" s="39"/>
      <c r="DT47" s="39"/>
      <c r="DU47" s="39"/>
      <c r="DV47" s="39"/>
      <c r="DW47" s="39"/>
      <c r="DX47" s="39"/>
      <c r="DY47" s="39"/>
      <c r="DZ47" s="39"/>
      <c r="EA47" s="39"/>
      <c r="EB47" s="39"/>
      <c r="EC47" s="39"/>
      <c r="ED47" s="39"/>
      <c r="EE47" s="39"/>
      <c r="EF47" s="39"/>
      <c r="EG47" s="39"/>
      <c r="EH47" s="39"/>
      <c r="EI47" s="39"/>
      <c r="EJ47" s="39"/>
      <c r="EK47" s="39"/>
      <c r="EL47" s="39"/>
      <c r="EM47" s="39"/>
      <c r="EN47" s="39"/>
      <c r="EO47" s="39"/>
      <c r="EP47" s="39"/>
      <c r="EQ47" s="39"/>
      <c r="ER47" s="39"/>
      <c r="ES47" s="39"/>
      <c r="ET47" s="39"/>
      <c r="EU47" s="39"/>
      <c r="EV47" s="39"/>
      <c r="EW47" s="39"/>
      <c r="EX47" s="39"/>
      <c r="EY47" s="39"/>
      <c r="EZ47" s="39"/>
      <c r="FA47" s="39"/>
      <c r="FB47" s="39"/>
      <c r="FC47" s="39"/>
      <c r="FD47" s="39"/>
      <c r="FE47" s="39"/>
      <c r="FF47" s="39"/>
      <c r="FG47" s="39"/>
      <c r="FH47" s="39"/>
      <c r="FI47" s="39"/>
      <c r="FJ47" s="39"/>
      <c r="FK47" s="39"/>
      <c r="FL47" s="39"/>
      <c r="FM47" s="39"/>
      <c r="FN47" s="39"/>
      <c r="FO47" s="39"/>
      <c r="FP47" s="39"/>
      <c r="FQ47" s="39"/>
      <c r="FR47" s="39"/>
      <c r="FS47" s="39"/>
      <c r="FT47" s="39"/>
      <c r="FU47" s="39"/>
      <c r="FV47" s="39"/>
      <c r="FW47" s="39"/>
      <c r="FX47" s="39"/>
      <c r="FY47" s="39"/>
      <c r="FZ47" s="39"/>
      <c r="GA47" s="39"/>
      <c r="GB47" s="39"/>
      <c r="GC47" s="39"/>
      <c r="GD47" s="39"/>
      <c r="GE47" s="39"/>
      <c r="GF47" s="39"/>
    </row>
    <row r="48" spans="1:188" s="81" customFormat="1" x14ac:dyDescent="0.3">
      <c r="A48" s="159"/>
      <c r="B48" s="159" t="s">
        <v>114</v>
      </c>
      <c r="C48" s="159"/>
      <c r="D48" s="83">
        <v>10</v>
      </c>
      <c r="E48" s="83">
        <v>10</v>
      </c>
      <c r="F48" s="83">
        <v>10</v>
      </c>
      <c r="G48" s="83">
        <v>10</v>
      </c>
      <c r="H48" s="83">
        <v>10</v>
      </c>
      <c r="I48" s="83">
        <v>10</v>
      </c>
      <c r="J48" s="111">
        <v>15</v>
      </c>
      <c r="K48" s="111">
        <v>15</v>
      </c>
      <c r="L48" s="108">
        <v>15</v>
      </c>
      <c r="M48" s="108">
        <v>15</v>
      </c>
      <c r="N48" s="132">
        <v>15</v>
      </c>
      <c r="O48" s="39"/>
      <c r="P48" s="39"/>
      <c r="Q48" s="39"/>
      <c r="R48" s="39"/>
      <c r="S48" s="39"/>
      <c r="T48" s="39"/>
      <c r="U48" s="39"/>
      <c r="V48" s="39"/>
      <c r="W48" s="39"/>
      <c r="X48" s="39"/>
      <c r="Y48" s="39"/>
      <c r="Z48" s="39"/>
      <c r="AA48" s="39"/>
      <c r="AB48" s="39"/>
      <c r="AC48" s="39"/>
      <c r="AD48" s="39"/>
      <c r="AE48" s="39"/>
      <c r="AF48" s="39"/>
      <c r="AG48" s="39"/>
      <c r="AH48" s="39"/>
      <c r="AI48" s="39"/>
      <c r="AJ48" s="39"/>
      <c r="AK48" s="39"/>
      <c r="AL48" s="39"/>
      <c r="AM48" s="39"/>
      <c r="AN48" s="39"/>
      <c r="AO48" s="39"/>
      <c r="AP48" s="39"/>
      <c r="AQ48" s="39"/>
      <c r="AR48" s="39"/>
      <c r="AS48" s="39"/>
      <c r="AT48" s="39"/>
      <c r="AU48" s="39"/>
      <c r="AV48" s="39"/>
      <c r="AW48" s="39"/>
      <c r="AX48" s="39"/>
      <c r="AY48" s="39"/>
      <c r="AZ48" s="39"/>
      <c r="BA48" s="39"/>
      <c r="BB48" s="39"/>
      <c r="BC48" s="39"/>
      <c r="BD48" s="39"/>
      <c r="BE48" s="39"/>
      <c r="BF48" s="39"/>
      <c r="BG48" s="39"/>
      <c r="BH48" s="39"/>
      <c r="BI48" s="39"/>
      <c r="BJ48" s="39"/>
      <c r="BK48" s="39"/>
      <c r="BL48" s="39"/>
      <c r="BM48" s="39"/>
      <c r="BN48" s="39"/>
      <c r="BO48" s="39"/>
      <c r="BP48" s="39"/>
      <c r="BQ48" s="39"/>
      <c r="BR48" s="39"/>
      <c r="BS48" s="39"/>
      <c r="BT48" s="39"/>
      <c r="BU48" s="39"/>
      <c r="BV48" s="39"/>
      <c r="BW48" s="39"/>
      <c r="BX48" s="39"/>
      <c r="BY48" s="39"/>
      <c r="BZ48" s="39"/>
      <c r="CA48" s="39"/>
      <c r="CB48" s="39"/>
      <c r="CC48" s="39"/>
      <c r="CD48" s="39"/>
      <c r="CE48" s="39"/>
      <c r="CF48" s="39"/>
      <c r="CG48" s="39"/>
      <c r="CH48" s="39"/>
      <c r="CI48" s="39"/>
      <c r="CJ48" s="39"/>
      <c r="CK48" s="39"/>
      <c r="CL48" s="39"/>
      <c r="CM48" s="39"/>
      <c r="CN48" s="39"/>
      <c r="CO48" s="39"/>
      <c r="CP48" s="39"/>
      <c r="CQ48" s="39"/>
      <c r="CR48" s="39"/>
      <c r="CS48" s="39"/>
      <c r="CT48" s="39"/>
      <c r="CU48" s="39"/>
      <c r="CV48" s="39"/>
      <c r="CW48" s="39"/>
      <c r="CX48" s="39"/>
      <c r="CY48" s="39"/>
      <c r="CZ48" s="39"/>
      <c r="DA48" s="39"/>
      <c r="DB48" s="39"/>
      <c r="DC48" s="39"/>
      <c r="DD48" s="39"/>
      <c r="DE48" s="39"/>
      <c r="DF48" s="39"/>
      <c r="DG48" s="39"/>
      <c r="DH48" s="39"/>
      <c r="DI48" s="39"/>
      <c r="DJ48" s="39"/>
      <c r="DK48" s="39"/>
      <c r="DL48" s="39"/>
      <c r="DM48" s="39"/>
      <c r="DN48" s="39"/>
      <c r="DO48" s="39"/>
      <c r="DP48" s="39"/>
      <c r="DQ48" s="39"/>
      <c r="DR48" s="39"/>
      <c r="DS48" s="39"/>
      <c r="DT48" s="39"/>
      <c r="DU48" s="39"/>
      <c r="DV48" s="39"/>
      <c r="DW48" s="39"/>
      <c r="DX48" s="39"/>
      <c r="DY48" s="39"/>
      <c r="DZ48" s="39"/>
      <c r="EA48" s="39"/>
      <c r="EB48" s="39"/>
      <c r="EC48" s="39"/>
      <c r="ED48" s="39"/>
      <c r="EE48" s="39"/>
      <c r="EF48" s="39"/>
      <c r="EG48" s="39"/>
      <c r="EH48" s="39"/>
      <c r="EI48" s="39"/>
      <c r="EJ48" s="39"/>
      <c r="EK48" s="39"/>
      <c r="EL48" s="39"/>
      <c r="EM48" s="39"/>
      <c r="EN48" s="39"/>
      <c r="EO48" s="39"/>
      <c r="EP48" s="39"/>
      <c r="EQ48" s="39"/>
      <c r="ER48" s="39"/>
      <c r="ES48" s="39"/>
      <c r="ET48" s="39"/>
      <c r="EU48" s="39"/>
      <c r="EV48" s="39"/>
      <c r="EW48" s="39"/>
      <c r="EX48" s="39"/>
      <c r="EY48" s="39"/>
      <c r="EZ48" s="39"/>
      <c r="FA48" s="39"/>
      <c r="FB48" s="39"/>
      <c r="FC48" s="39"/>
      <c r="FD48" s="39"/>
      <c r="FE48" s="39"/>
      <c r="FF48" s="39"/>
      <c r="FG48" s="39"/>
      <c r="FH48" s="39"/>
      <c r="FI48" s="39"/>
      <c r="FJ48" s="39"/>
      <c r="FK48" s="39"/>
      <c r="FL48" s="39"/>
      <c r="FM48" s="39"/>
      <c r="FN48" s="39"/>
      <c r="FO48" s="39"/>
      <c r="FP48" s="39"/>
      <c r="FQ48" s="39"/>
      <c r="FR48" s="39"/>
      <c r="FS48" s="39"/>
      <c r="FT48" s="39"/>
      <c r="FU48" s="39"/>
      <c r="FV48" s="39"/>
      <c r="FW48" s="39"/>
      <c r="FX48" s="39"/>
      <c r="FY48" s="39"/>
      <c r="FZ48" s="39"/>
      <c r="GA48" s="39"/>
      <c r="GB48" s="39"/>
      <c r="GC48" s="39"/>
      <c r="GD48" s="39"/>
      <c r="GE48" s="39"/>
      <c r="GF48" s="39"/>
    </row>
    <row r="49" spans="1:188" s="81" customFormat="1" x14ac:dyDescent="0.3">
      <c r="A49" s="159" t="s">
        <v>115</v>
      </c>
      <c r="B49" s="159" t="s">
        <v>116</v>
      </c>
      <c r="C49" s="159"/>
      <c r="D49" s="183" t="s">
        <v>117</v>
      </c>
      <c r="E49" s="184"/>
      <c r="F49" s="184"/>
      <c r="G49" s="182"/>
      <c r="H49" s="185" t="s">
        <v>118</v>
      </c>
      <c r="I49" s="180"/>
      <c r="J49" s="177" t="s">
        <v>119</v>
      </c>
      <c r="K49" s="177"/>
      <c r="L49" s="177"/>
      <c r="M49" s="177"/>
      <c r="N49" s="177"/>
      <c r="O49" s="39"/>
      <c r="P49" s="39"/>
      <c r="Q49" s="39"/>
      <c r="R49" s="39"/>
      <c r="S49" s="39"/>
      <c r="T49" s="39"/>
      <c r="U49" s="39"/>
      <c r="V49" s="39"/>
      <c r="W49" s="39"/>
      <c r="X49" s="39"/>
      <c r="Y49" s="39"/>
      <c r="Z49" s="39"/>
      <c r="AA49" s="39"/>
      <c r="AB49" s="39"/>
      <c r="AC49" s="39"/>
      <c r="AD49" s="39"/>
      <c r="AE49" s="39"/>
      <c r="AF49" s="39"/>
      <c r="AG49" s="39"/>
      <c r="AH49" s="39"/>
      <c r="AI49" s="39"/>
      <c r="AJ49" s="39"/>
      <c r="AK49" s="39"/>
      <c r="AL49" s="39"/>
      <c r="AM49" s="39"/>
      <c r="AN49" s="39"/>
      <c r="AO49" s="39"/>
      <c r="AP49" s="39"/>
      <c r="AQ49" s="39"/>
      <c r="AR49" s="39"/>
      <c r="AS49" s="39"/>
      <c r="AT49" s="39"/>
      <c r="AU49" s="39"/>
      <c r="AV49" s="39"/>
      <c r="AW49" s="39"/>
      <c r="AX49" s="39"/>
      <c r="AY49" s="39"/>
      <c r="AZ49" s="39"/>
      <c r="BA49" s="39"/>
      <c r="BB49" s="39"/>
      <c r="BC49" s="39"/>
      <c r="BD49" s="39"/>
      <c r="BE49" s="39"/>
      <c r="BF49" s="39"/>
      <c r="BG49" s="39"/>
      <c r="BH49" s="39"/>
      <c r="BI49" s="39"/>
      <c r="BJ49" s="39"/>
      <c r="BK49" s="39"/>
      <c r="BL49" s="39"/>
      <c r="BM49" s="39"/>
      <c r="BN49" s="39"/>
      <c r="BO49" s="39"/>
      <c r="BP49" s="39"/>
      <c r="BQ49" s="39"/>
      <c r="BR49" s="39"/>
      <c r="BS49" s="39"/>
      <c r="BT49" s="39"/>
      <c r="BU49" s="39"/>
      <c r="BV49" s="39"/>
      <c r="BW49" s="39"/>
      <c r="BX49" s="39"/>
      <c r="BY49" s="39"/>
      <c r="BZ49" s="39"/>
      <c r="CA49" s="39"/>
      <c r="CB49" s="39"/>
      <c r="CC49" s="39"/>
      <c r="CD49" s="39"/>
      <c r="CE49" s="39"/>
      <c r="CF49" s="39"/>
      <c r="CG49" s="39"/>
      <c r="CH49" s="39"/>
      <c r="CI49" s="39"/>
      <c r="CJ49" s="39"/>
      <c r="CK49" s="39"/>
      <c r="CL49" s="39"/>
      <c r="CM49" s="39"/>
      <c r="CN49" s="39"/>
      <c r="CO49" s="39"/>
      <c r="CP49" s="39"/>
      <c r="CQ49" s="39"/>
      <c r="CR49" s="39"/>
      <c r="CS49" s="39"/>
      <c r="CT49" s="39"/>
      <c r="CU49" s="39"/>
      <c r="CV49" s="39"/>
      <c r="CW49" s="39"/>
      <c r="CX49" s="39"/>
      <c r="CY49" s="39"/>
      <c r="CZ49" s="39"/>
      <c r="DA49" s="39"/>
      <c r="DB49" s="39"/>
      <c r="DC49" s="39"/>
      <c r="DD49" s="39"/>
      <c r="DE49" s="39"/>
      <c r="DF49" s="39"/>
      <c r="DG49" s="39"/>
      <c r="DH49" s="39"/>
      <c r="DI49" s="39"/>
      <c r="DJ49" s="39"/>
      <c r="DK49" s="39"/>
      <c r="DL49" s="39"/>
      <c r="DM49" s="39"/>
      <c r="DN49" s="39"/>
      <c r="DO49" s="39"/>
      <c r="DP49" s="39"/>
      <c r="DQ49" s="39"/>
      <c r="DR49" s="39"/>
      <c r="DS49" s="39"/>
      <c r="DT49" s="39"/>
      <c r="DU49" s="39"/>
      <c r="DV49" s="39"/>
      <c r="DW49" s="39"/>
      <c r="DX49" s="39"/>
      <c r="DY49" s="39"/>
      <c r="DZ49" s="39"/>
      <c r="EA49" s="39"/>
      <c r="EB49" s="39"/>
      <c r="EC49" s="39"/>
      <c r="ED49" s="39"/>
      <c r="EE49" s="39"/>
      <c r="EF49" s="39"/>
      <c r="EG49" s="39"/>
      <c r="EH49" s="39"/>
      <c r="EI49" s="39"/>
      <c r="EJ49" s="39"/>
      <c r="EK49" s="39"/>
      <c r="EL49" s="39"/>
      <c r="EM49" s="39"/>
      <c r="EN49" s="39"/>
      <c r="EO49" s="39"/>
      <c r="EP49" s="39"/>
      <c r="EQ49" s="39"/>
      <c r="ER49" s="39"/>
      <c r="ES49" s="39"/>
      <c r="ET49" s="39"/>
      <c r="EU49" s="39"/>
      <c r="EV49" s="39"/>
      <c r="EW49" s="39"/>
      <c r="EX49" s="39"/>
      <c r="EY49" s="39"/>
      <c r="EZ49" s="39"/>
      <c r="FA49" s="39"/>
      <c r="FB49" s="39"/>
      <c r="FC49" s="39"/>
      <c r="FD49" s="39"/>
      <c r="FE49" s="39"/>
      <c r="FF49" s="39"/>
      <c r="FG49" s="39"/>
      <c r="FH49" s="39"/>
      <c r="FI49" s="39"/>
      <c r="FJ49" s="39"/>
      <c r="FK49" s="39"/>
      <c r="FL49" s="39"/>
      <c r="FM49" s="39"/>
      <c r="FN49" s="39"/>
      <c r="FO49" s="39"/>
      <c r="FP49" s="39"/>
      <c r="FQ49" s="39"/>
      <c r="FR49" s="39"/>
      <c r="FS49" s="39"/>
      <c r="FT49" s="39"/>
      <c r="FU49" s="39"/>
      <c r="FV49" s="39"/>
      <c r="FW49" s="39"/>
      <c r="FX49" s="39"/>
      <c r="FY49" s="39"/>
      <c r="FZ49" s="39"/>
      <c r="GA49" s="39"/>
      <c r="GB49" s="39"/>
      <c r="GC49" s="39"/>
      <c r="GD49" s="39"/>
      <c r="GE49" s="39"/>
      <c r="GF49" s="39"/>
    </row>
    <row r="50" spans="1:188" s="81" customFormat="1" x14ac:dyDescent="0.3">
      <c r="A50" s="159"/>
      <c r="B50" s="159" t="s">
        <v>120</v>
      </c>
      <c r="C50" s="159"/>
      <c r="D50" s="178" t="s">
        <v>121</v>
      </c>
      <c r="E50" s="179"/>
      <c r="F50" s="179"/>
      <c r="G50" s="180"/>
      <c r="H50" s="181" t="s">
        <v>122</v>
      </c>
      <c r="I50" s="182"/>
      <c r="J50" s="177" t="s">
        <v>123</v>
      </c>
      <c r="K50" s="177"/>
      <c r="L50" s="177"/>
      <c r="M50" s="177"/>
      <c r="N50" s="177"/>
      <c r="O50" s="39"/>
      <c r="P50" s="39"/>
      <c r="Q50" s="39"/>
      <c r="R50" s="39"/>
      <c r="S50" s="39"/>
      <c r="T50" s="39"/>
      <c r="U50" s="39"/>
      <c r="V50" s="39"/>
      <c r="W50" s="39"/>
      <c r="X50" s="39"/>
      <c r="Y50" s="39"/>
      <c r="Z50" s="39"/>
      <c r="AA50" s="39"/>
      <c r="AB50" s="39"/>
      <c r="AC50" s="39"/>
      <c r="AD50" s="39"/>
      <c r="AE50" s="39"/>
      <c r="AF50" s="39"/>
      <c r="AG50" s="39"/>
      <c r="AH50" s="39"/>
      <c r="AI50" s="39"/>
      <c r="AJ50" s="39"/>
      <c r="AK50" s="39"/>
      <c r="AL50" s="39"/>
      <c r="AM50" s="39"/>
      <c r="AN50" s="39"/>
      <c r="AO50" s="39"/>
      <c r="AP50" s="39"/>
      <c r="AQ50" s="39"/>
      <c r="AR50" s="39"/>
      <c r="AS50" s="39"/>
      <c r="AT50" s="39"/>
      <c r="AU50" s="39"/>
      <c r="AV50" s="39"/>
      <c r="AW50" s="39"/>
      <c r="AX50" s="39"/>
      <c r="AY50" s="39"/>
      <c r="AZ50" s="39"/>
      <c r="BA50" s="39"/>
      <c r="BB50" s="39"/>
      <c r="BC50" s="39"/>
      <c r="BD50" s="39"/>
      <c r="BE50" s="39"/>
      <c r="BF50" s="39"/>
      <c r="BG50" s="39"/>
      <c r="BH50" s="39"/>
      <c r="BI50" s="39"/>
      <c r="BJ50" s="39"/>
      <c r="BK50" s="39"/>
      <c r="BL50" s="39"/>
      <c r="BM50" s="39"/>
      <c r="BN50" s="39"/>
      <c r="BO50" s="39"/>
      <c r="BP50" s="39"/>
      <c r="BQ50" s="39"/>
      <c r="BR50" s="39"/>
      <c r="BS50" s="39"/>
      <c r="BT50" s="39"/>
      <c r="BU50" s="39"/>
      <c r="BV50" s="39"/>
      <c r="BW50" s="39"/>
      <c r="BX50" s="39"/>
      <c r="BY50" s="39"/>
      <c r="BZ50" s="39"/>
      <c r="CA50" s="39"/>
      <c r="CB50" s="39"/>
      <c r="CC50" s="39"/>
      <c r="CD50" s="39"/>
      <c r="CE50" s="39"/>
      <c r="CF50" s="39"/>
      <c r="CG50" s="39"/>
      <c r="CH50" s="39"/>
      <c r="CI50" s="39"/>
      <c r="CJ50" s="39"/>
      <c r="CK50" s="39"/>
      <c r="CL50" s="39"/>
      <c r="CM50" s="39"/>
      <c r="CN50" s="39"/>
      <c r="CO50" s="39"/>
      <c r="CP50" s="39"/>
      <c r="CQ50" s="39"/>
      <c r="CR50" s="39"/>
      <c r="CS50" s="39"/>
      <c r="CT50" s="39"/>
      <c r="CU50" s="39"/>
      <c r="CV50" s="39"/>
      <c r="CW50" s="39"/>
      <c r="CX50" s="39"/>
      <c r="CY50" s="39"/>
      <c r="CZ50" s="39"/>
      <c r="DA50" s="39"/>
      <c r="DB50" s="39"/>
      <c r="DC50" s="39"/>
      <c r="DD50" s="39"/>
      <c r="DE50" s="39"/>
      <c r="DF50" s="39"/>
      <c r="DG50" s="39"/>
      <c r="DH50" s="39"/>
      <c r="DI50" s="39"/>
      <c r="DJ50" s="39"/>
      <c r="DK50" s="39"/>
      <c r="DL50" s="39"/>
      <c r="DM50" s="39"/>
      <c r="DN50" s="39"/>
      <c r="DO50" s="39"/>
      <c r="DP50" s="39"/>
      <c r="DQ50" s="39"/>
      <c r="DR50" s="39"/>
      <c r="DS50" s="39"/>
      <c r="DT50" s="39"/>
      <c r="DU50" s="39"/>
      <c r="DV50" s="39"/>
      <c r="DW50" s="39"/>
      <c r="DX50" s="39"/>
      <c r="DY50" s="39"/>
      <c r="DZ50" s="39"/>
      <c r="EA50" s="39"/>
      <c r="EB50" s="39"/>
      <c r="EC50" s="39"/>
      <c r="ED50" s="39"/>
      <c r="EE50" s="39"/>
      <c r="EF50" s="39"/>
      <c r="EG50" s="39"/>
      <c r="EH50" s="39"/>
      <c r="EI50" s="39"/>
      <c r="EJ50" s="39"/>
      <c r="EK50" s="39"/>
      <c r="EL50" s="39"/>
      <c r="EM50" s="39"/>
      <c r="EN50" s="39"/>
      <c r="EO50" s="39"/>
      <c r="EP50" s="39"/>
      <c r="EQ50" s="39"/>
      <c r="ER50" s="39"/>
      <c r="ES50" s="39"/>
      <c r="ET50" s="39"/>
      <c r="EU50" s="39"/>
      <c r="EV50" s="39"/>
      <c r="EW50" s="39"/>
      <c r="EX50" s="39"/>
      <c r="EY50" s="39"/>
      <c r="EZ50" s="39"/>
      <c r="FA50" s="39"/>
      <c r="FB50" s="39"/>
      <c r="FC50" s="39"/>
      <c r="FD50" s="39"/>
      <c r="FE50" s="39"/>
      <c r="FF50" s="39"/>
      <c r="FG50" s="39"/>
      <c r="FH50" s="39"/>
      <c r="FI50" s="39"/>
      <c r="FJ50" s="39"/>
      <c r="FK50" s="39"/>
      <c r="FL50" s="39"/>
      <c r="FM50" s="39"/>
      <c r="FN50" s="39"/>
      <c r="FO50" s="39"/>
      <c r="FP50" s="39"/>
      <c r="FQ50" s="39"/>
      <c r="FR50" s="39"/>
      <c r="FS50" s="39"/>
      <c r="FT50" s="39"/>
      <c r="FU50" s="39"/>
      <c r="FV50" s="39"/>
      <c r="FW50" s="39"/>
      <c r="FX50" s="39"/>
      <c r="FY50" s="39"/>
      <c r="FZ50" s="39"/>
      <c r="GA50" s="39"/>
      <c r="GB50" s="39"/>
      <c r="GC50" s="39"/>
      <c r="GD50" s="39"/>
      <c r="GE50" s="39"/>
      <c r="GF50" s="39"/>
    </row>
    <row r="51" spans="1:188" ht="10.5" customHeight="1" x14ac:dyDescent="0.2">
      <c r="A51" s="153" t="s">
        <v>124</v>
      </c>
      <c r="B51" s="154"/>
      <c r="C51" s="154"/>
      <c r="D51" s="154"/>
      <c r="E51" s="154"/>
      <c r="F51" s="154"/>
      <c r="G51" s="154"/>
      <c r="H51" s="154"/>
      <c r="I51" s="154"/>
      <c r="J51" s="154"/>
      <c r="K51" s="154"/>
      <c r="L51" s="154"/>
      <c r="M51" s="154"/>
      <c r="N51" s="154"/>
    </row>
    <row r="52" spans="1:188" x14ac:dyDescent="0.2">
      <c r="A52" s="155"/>
      <c r="B52" s="156"/>
      <c r="C52" s="156"/>
      <c r="D52" s="156"/>
      <c r="E52" s="156"/>
      <c r="F52" s="156"/>
      <c r="G52" s="156"/>
      <c r="H52" s="156"/>
      <c r="I52" s="156"/>
      <c r="J52" s="156"/>
      <c r="K52" s="156"/>
      <c r="L52" s="156"/>
      <c r="M52" s="156"/>
      <c r="N52" s="156"/>
    </row>
    <row r="53" spans="1:188" x14ac:dyDescent="0.2">
      <c r="A53" s="155"/>
      <c r="B53" s="156"/>
      <c r="C53" s="156"/>
      <c r="D53" s="156"/>
      <c r="E53" s="156"/>
      <c r="F53" s="156"/>
      <c r="G53" s="156"/>
      <c r="H53" s="156"/>
      <c r="I53" s="156"/>
      <c r="J53" s="156"/>
      <c r="K53" s="156"/>
      <c r="L53" s="156"/>
      <c r="M53" s="156"/>
      <c r="N53" s="156"/>
    </row>
    <row r="54" spans="1:188" x14ac:dyDescent="0.2">
      <c r="A54" s="155"/>
      <c r="B54" s="156"/>
      <c r="C54" s="156"/>
      <c r="D54" s="156"/>
      <c r="E54" s="156"/>
      <c r="F54" s="156"/>
      <c r="G54" s="156"/>
      <c r="H54" s="156"/>
      <c r="I54" s="156"/>
      <c r="J54" s="156"/>
      <c r="K54" s="156"/>
      <c r="L54" s="156"/>
      <c r="M54" s="156"/>
      <c r="N54" s="156"/>
    </row>
    <row r="55" spans="1:188" ht="74.45" customHeight="1" x14ac:dyDescent="0.2">
      <c r="A55" s="155"/>
      <c r="B55" s="156"/>
      <c r="C55" s="156"/>
      <c r="D55" s="156"/>
      <c r="E55" s="156"/>
      <c r="F55" s="156"/>
      <c r="G55" s="156"/>
      <c r="H55" s="156"/>
      <c r="I55" s="156"/>
      <c r="J55" s="156"/>
      <c r="K55" s="156"/>
      <c r="L55" s="156"/>
      <c r="M55" s="156"/>
      <c r="N55" s="156"/>
    </row>
    <row r="57" spans="1:188" x14ac:dyDescent="0.3">
      <c r="A57" s="104" t="s">
        <v>125</v>
      </c>
      <c r="B57" s="104" t="s">
        <v>126</v>
      </c>
      <c r="C57" s="173" t="s">
        <v>127</v>
      </c>
      <c r="D57" s="173"/>
      <c r="E57" s="173"/>
      <c r="F57" s="173"/>
      <c r="G57" s="173"/>
      <c r="H57" s="173"/>
      <c r="I57" s="173"/>
      <c r="J57" s="82" t="s">
        <v>128</v>
      </c>
    </row>
    <row r="58" spans="1:188" x14ac:dyDescent="0.3">
      <c r="A58" s="104">
        <v>1</v>
      </c>
      <c r="B58" s="61" t="s">
        <v>129</v>
      </c>
      <c r="C58" s="174" t="s">
        <v>130</v>
      </c>
      <c r="D58" s="174"/>
      <c r="E58" s="174"/>
      <c r="F58" s="174"/>
      <c r="G58" s="174"/>
      <c r="H58" s="174"/>
      <c r="I58" s="174"/>
      <c r="J58" s="82" t="s">
        <v>131</v>
      </c>
    </row>
    <row r="59" spans="1:188" x14ac:dyDescent="0.3">
      <c r="A59" s="104">
        <v>2</v>
      </c>
      <c r="B59" s="61" t="s">
        <v>129</v>
      </c>
      <c r="C59" s="175" t="s">
        <v>132</v>
      </c>
      <c r="D59" s="175"/>
      <c r="E59" s="175"/>
      <c r="F59" s="175"/>
      <c r="G59" s="175"/>
      <c r="H59" s="175"/>
      <c r="I59" s="175"/>
      <c r="J59" s="82" t="s">
        <v>133</v>
      </c>
    </row>
    <row r="60" spans="1:188" x14ac:dyDescent="0.3">
      <c r="A60" s="104">
        <v>3</v>
      </c>
      <c r="B60" s="61" t="s">
        <v>129</v>
      </c>
      <c r="C60" s="175" t="s">
        <v>134</v>
      </c>
      <c r="D60" s="175"/>
      <c r="E60" s="175"/>
      <c r="F60" s="175"/>
      <c r="G60" s="175"/>
      <c r="H60" s="175"/>
      <c r="I60" s="175"/>
      <c r="J60" s="82" t="s">
        <v>133</v>
      </c>
    </row>
    <row r="61" spans="1:188" x14ac:dyDescent="0.3">
      <c r="A61" s="104">
        <v>4</v>
      </c>
      <c r="B61" s="136" t="s">
        <v>625</v>
      </c>
      <c r="C61" s="176" t="s">
        <v>626</v>
      </c>
      <c r="D61" s="175"/>
      <c r="E61" s="175"/>
      <c r="F61" s="175"/>
      <c r="G61" s="175"/>
      <c r="H61" s="175"/>
      <c r="I61" s="175"/>
      <c r="J61" s="82" t="s">
        <v>131</v>
      </c>
    </row>
    <row r="62" spans="1:188" x14ac:dyDescent="0.3">
      <c r="A62" s="104">
        <v>5</v>
      </c>
      <c r="B62" s="61" t="s">
        <v>627</v>
      </c>
      <c r="C62" s="169" t="s">
        <v>628</v>
      </c>
      <c r="D62" s="169"/>
      <c r="E62" s="169"/>
      <c r="F62" s="169"/>
      <c r="G62" s="169"/>
      <c r="H62" s="169"/>
      <c r="I62" s="169"/>
      <c r="J62" s="135" t="s">
        <v>133</v>
      </c>
    </row>
    <row r="63" spans="1:188" x14ac:dyDescent="0.3">
      <c r="A63" s="104">
        <v>6</v>
      </c>
      <c r="B63" s="61" t="s">
        <v>627</v>
      </c>
      <c r="C63" s="169" t="s">
        <v>629</v>
      </c>
      <c r="D63" s="169"/>
      <c r="E63" s="169"/>
      <c r="F63" s="169"/>
      <c r="G63" s="169"/>
      <c r="H63" s="169"/>
      <c r="I63" s="169"/>
      <c r="J63" s="135" t="s">
        <v>133</v>
      </c>
    </row>
    <row r="64" spans="1:188" x14ac:dyDescent="0.3">
      <c r="A64" s="104">
        <v>7</v>
      </c>
      <c r="B64" s="105" t="s">
        <v>634</v>
      </c>
      <c r="C64" s="170" t="s">
        <v>636</v>
      </c>
      <c r="D64" s="171"/>
      <c r="E64" s="171"/>
      <c r="F64" s="171"/>
      <c r="G64" s="171"/>
      <c r="H64" s="171"/>
      <c r="I64" s="172"/>
      <c r="J64" s="82" t="s">
        <v>635</v>
      </c>
    </row>
    <row r="65" spans="1:10" x14ac:dyDescent="0.3">
      <c r="A65" s="104">
        <v>8</v>
      </c>
      <c r="B65" s="61" t="s">
        <v>637</v>
      </c>
      <c r="C65" s="263" t="s">
        <v>638</v>
      </c>
      <c r="D65" s="263"/>
      <c r="E65" s="263"/>
      <c r="F65" s="263"/>
      <c r="G65" s="263"/>
      <c r="H65" s="263"/>
      <c r="I65" s="263"/>
      <c r="J65" s="151" t="s">
        <v>133</v>
      </c>
    </row>
    <row r="66" spans="1:10" x14ac:dyDescent="0.3">
      <c r="A66" s="104">
        <v>9</v>
      </c>
      <c r="B66" s="61" t="s">
        <v>637</v>
      </c>
      <c r="C66" s="263" t="s">
        <v>639</v>
      </c>
      <c r="D66" s="263"/>
      <c r="E66" s="263"/>
      <c r="F66" s="263"/>
      <c r="G66" s="263"/>
      <c r="H66" s="263"/>
      <c r="I66" s="263"/>
      <c r="J66" s="151" t="s">
        <v>133</v>
      </c>
    </row>
    <row r="67" spans="1:10" x14ac:dyDescent="0.3">
      <c r="A67" s="104">
        <v>10</v>
      </c>
      <c r="B67" s="61" t="s">
        <v>637</v>
      </c>
      <c r="C67" s="169" t="s">
        <v>640</v>
      </c>
      <c r="D67" s="169"/>
      <c r="E67" s="169"/>
      <c r="F67" s="169"/>
      <c r="G67" s="169"/>
      <c r="H67" s="169"/>
      <c r="I67" s="169"/>
      <c r="J67" s="151" t="s">
        <v>133</v>
      </c>
    </row>
    <row r="68" spans="1:10" x14ac:dyDescent="0.3">
      <c r="A68" s="104">
        <v>11</v>
      </c>
      <c r="B68" s="61" t="s">
        <v>637</v>
      </c>
      <c r="C68" s="169" t="s">
        <v>641</v>
      </c>
      <c r="D68" s="169"/>
      <c r="E68" s="169"/>
      <c r="F68" s="169"/>
      <c r="G68" s="169"/>
      <c r="H68" s="169"/>
      <c r="I68" s="169"/>
      <c r="J68" s="151" t="s">
        <v>133</v>
      </c>
    </row>
    <row r="69" spans="1:10" x14ac:dyDescent="0.3">
      <c r="A69" s="104">
        <v>12</v>
      </c>
      <c r="B69" s="105"/>
      <c r="C69" s="259"/>
      <c r="D69" s="260"/>
      <c r="E69" s="260"/>
      <c r="F69" s="260"/>
      <c r="G69" s="260"/>
      <c r="H69" s="260"/>
      <c r="I69" s="261"/>
      <c r="J69" s="151"/>
    </row>
    <row r="70" spans="1:10" x14ac:dyDescent="0.3">
      <c r="A70" s="104">
        <v>13</v>
      </c>
      <c r="B70" s="105"/>
      <c r="C70" s="259"/>
      <c r="D70" s="260"/>
      <c r="E70" s="260"/>
      <c r="F70" s="260"/>
      <c r="G70" s="260"/>
      <c r="H70" s="260"/>
      <c r="I70" s="261"/>
      <c r="J70" s="151"/>
    </row>
    <row r="71" spans="1:10" x14ac:dyDescent="0.3">
      <c r="A71" s="104">
        <v>14</v>
      </c>
      <c r="B71" s="105"/>
      <c r="C71" s="157"/>
      <c r="D71" s="157"/>
      <c r="E71" s="157"/>
      <c r="F71" s="157"/>
      <c r="G71" s="157"/>
      <c r="H71" s="157"/>
      <c r="I71" s="157"/>
      <c r="J71" s="82"/>
    </row>
    <row r="72" spans="1:10" x14ac:dyDescent="0.3">
      <c r="A72" s="104">
        <v>15</v>
      </c>
      <c r="B72" s="104"/>
      <c r="C72" s="157"/>
      <c r="D72" s="157"/>
      <c r="E72" s="157"/>
      <c r="F72" s="157"/>
      <c r="G72" s="157"/>
      <c r="H72" s="157"/>
      <c r="I72" s="157"/>
      <c r="J72" s="82"/>
    </row>
    <row r="73" spans="1:10" x14ac:dyDescent="0.3">
      <c r="A73" s="104">
        <v>16</v>
      </c>
      <c r="B73" s="104"/>
      <c r="C73" s="259"/>
      <c r="D73" s="260"/>
      <c r="E73" s="260"/>
      <c r="F73" s="260"/>
      <c r="G73" s="260"/>
      <c r="H73" s="260"/>
      <c r="I73" s="261"/>
      <c r="J73" s="151"/>
    </row>
    <row r="74" spans="1:10" x14ac:dyDescent="0.3">
      <c r="A74" s="104">
        <v>17</v>
      </c>
      <c r="B74" s="104"/>
      <c r="C74" s="259"/>
      <c r="D74" s="260"/>
      <c r="E74" s="260"/>
      <c r="F74" s="260"/>
      <c r="G74" s="260"/>
      <c r="H74" s="260"/>
      <c r="I74" s="261"/>
      <c r="J74" s="151"/>
    </row>
    <row r="75" spans="1:10" x14ac:dyDescent="0.3">
      <c r="A75" s="104">
        <v>18</v>
      </c>
      <c r="B75" s="104"/>
      <c r="C75" s="259"/>
      <c r="D75" s="260"/>
      <c r="E75" s="260"/>
      <c r="F75" s="260"/>
      <c r="G75" s="260"/>
      <c r="H75" s="260"/>
      <c r="I75" s="261"/>
      <c r="J75" s="151"/>
    </row>
    <row r="76" spans="1:10" x14ac:dyDescent="0.3">
      <c r="A76" s="104">
        <v>19</v>
      </c>
      <c r="B76" s="104"/>
      <c r="C76" s="259"/>
      <c r="D76" s="260"/>
      <c r="E76" s="260"/>
      <c r="F76" s="260"/>
      <c r="G76" s="260"/>
      <c r="H76" s="260"/>
      <c r="I76" s="261"/>
      <c r="J76" s="151"/>
    </row>
    <row r="77" spans="1:10" x14ac:dyDescent="0.3">
      <c r="A77" s="104">
        <v>20</v>
      </c>
      <c r="B77" s="104"/>
      <c r="C77" s="259"/>
      <c r="D77" s="260"/>
      <c r="E77" s="260"/>
      <c r="F77" s="260"/>
      <c r="G77" s="260"/>
      <c r="H77" s="260"/>
      <c r="I77" s="261"/>
      <c r="J77" s="151"/>
    </row>
    <row r="78" spans="1:10" x14ac:dyDescent="0.3">
      <c r="A78" s="158" t="s">
        <v>135</v>
      </c>
      <c r="B78" s="158"/>
      <c r="C78" s="158"/>
      <c r="D78" s="158"/>
      <c r="E78" s="158"/>
      <c r="F78" s="158"/>
      <c r="G78" s="158"/>
      <c r="H78" s="158"/>
      <c r="I78" s="158"/>
      <c r="J78" s="82"/>
    </row>
    <row r="79" spans="1:10" x14ac:dyDescent="0.3">
      <c r="A79" s="158" t="s">
        <v>136</v>
      </c>
      <c r="B79" s="158"/>
      <c r="C79" s="158"/>
      <c r="D79" s="158"/>
      <c r="E79" s="158"/>
      <c r="F79" s="158"/>
      <c r="G79" s="158"/>
      <c r="H79" s="158"/>
      <c r="I79" s="158"/>
      <c r="J79" s="82"/>
    </row>
  </sheetData>
  <mergeCells count="93">
    <mergeCell ref="C75:I75"/>
    <mergeCell ref="C76:I76"/>
    <mergeCell ref="C77:I77"/>
    <mergeCell ref="C68:I68"/>
    <mergeCell ref="C69:I69"/>
    <mergeCell ref="C70:I70"/>
    <mergeCell ref="C73:I73"/>
    <mergeCell ref="C74:I74"/>
    <mergeCell ref="A1:C1"/>
    <mergeCell ref="D1:I1"/>
    <mergeCell ref="A2:C2"/>
    <mergeCell ref="A3:C3"/>
    <mergeCell ref="A4:C4"/>
    <mergeCell ref="A5:C5"/>
    <mergeCell ref="A6:C6"/>
    <mergeCell ref="A7:C7"/>
    <mergeCell ref="B8:C8"/>
    <mergeCell ref="D8:I8"/>
    <mergeCell ref="A8:A18"/>
    <mergeCell ref="D24:N24"/>
    <mergeCell ref="J8:N8"/>
    <mergeCell ref="B17:C17"/>
    <mergeCell ref="B18:C18"/>
    <mergeCell ref="B19:C19"/>
    <mergeCell ref="B20:C20"/>
    <mergeCell ref="B9:B12"/>
    <mergeCell ref="B13:B16"/>
    <mergeCell ref="D25:N25"/>
    <mergeCell ref="A26:C26"/>
    <mergeCell ref="D26:N26"/>
    <mergeCell ref="B27:C27"/>
    <mergeCell ref="D27:N27"/>
    <mergeCell ref="B35:C35"/>
    <mergeCell ref="B36:C36"/>
    <mergeCell ref="B37:C37"/>
    <mergeCell ref="B28:C28"/>
    <mergeCell ref="B29:C29"/>
    <mergeCell ref="B30:C30"/>
    <mergeCell ref="B31:C31"/>
    <mergeCell ref="B32:C32"/>
    <mergeCell ref="B38:C38"/>
    <mergeCell ref="B39:C39"/>
    <mergeCell ref="B40:C40"/>
    <mergeCell ref="B41:C41"/>
    <mergeCell ref="B42:C42"/>
    <mergeCell ref="J49:N49"/>
    <mergeCell ref="B50:C50"/>
    <mergeCell ref="D50:G50"/>
    <mergeCell ref="H50:I50"/>
    <mergeCell ref="J50:N50"/>
    <mergeCell ref="B49:C49"/>
    <mergeCell ref="D49:G49"/>
    <mergeCell ref="H49:I49"/>
    <mergeCell ref="B46:C46"/>
    <mergeCell ref="B47:C47"/>
    <mergeCell ref="B48:C48"/>
    <mergeCell ref="H42:N42"/>
    <mergeCell ref="B43:C43"/>
    <mergeCell ref="D43:N43"/>
    <mergeCell ref="B44:C44"/>
    <mergeCell ref="B45:C45"/>
    <mergeCell ref="A35:A36"/>
    <mergeCell ref="A37:A42"/>
    <mergeCell ref="A43:A44"/>
    <mergeCell ref="A45:A48"/>
    <mergeCell ref="A49:A50"/>
    <mergeCell ref="A21:A22"/>
    <mergeCell ref="A27:A28"/>
    <mergeCell ref="A29:A32"/>
    <mergeCell ref="A33:A34"/>
    <mergeCell ref="A25:C25"/>
    <mergeCell ref="B21:C21"/>
    <mergeCell ref="B22:C22"/>
    <mergeCell ref="A23:C23"/>
    <mergeCell ref="A24:C24"/>
    <mergeCell ref="B33:C33"/>
    <mergeCell ref="B34:C34"/>
    <mergeCell ref="A51:N55"/>
    <mergeCell ref="C71:I71"/>
    <mergeCell ref="C72:I72"/>
    <mergeCell ref="A78:I78"/>
    <mergeCell ref="A79:I79"/>
    <mergeCell ref="C65:I65"/>
    <mergeCell ref="C66:I66"/>
    <mergeCell ref="C62:I62"/>
    <mergeCell ref="C63:I63"/>
    <mergeCell ref="C64:I64"/>
    <mergeCell ref="C57:I57"/>
    <mergeCell ref="C58:I58"/>
    <mergeCell ref="C59:I59"/>
    <mergeCell ref="C60:I60"/>
    <mergeCell ref="C61:I61"/>
    <mergeCell ref="C67:I67"/>
  </mergeCells>
  <phoneticPr fontId="25" type="noConversion"/>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79"/>
  <sheetViews>
    <sheetView tabSelected="1" zoomScale="115" zoomScaleNormal="115" workbookViewId="0">
      <pane xSplit="3" ySplit="12" topLeftCell="D46" activePane="bottomRight" state="frozen"/>
      <selection pane="topRight"/>
      <selection pane="bottomLeft"/>
      <selection pane="bottomRight" activeCell="I19" sqref="I19"/>
    </sheetView>
  </sheetViews>
  <sheetFormatPr defaultColWidth="8.625" defaultRowHeight="13.5" x14ac:dyDescent="0.2"/>
  <cols>
    <col min="1" max="1" width="5.25" style="39" customWidth="1"/>
    <col min="2" max="2" width="7.5" style="39" customWidth="1"/>
    <col min="3" max="3" width="12.875" style="39" customWidth="1"/>
    <col min="4" max="9" width="13.125" style="40" customWidth="1"/>
    <col min="10" max="10" width="12.125" style="40" customWidth="1"/>
    <col min="11" max="43" width="11.875" style="40" customWidth="1"/>
    <col min="44" max="44" width="12.125" style="40" customWidth="1"/>
    <col min="45" max="49" width="11.875" style="40" customWidth="1"/>
    <col min="50" max="16384" width="8.625" style="40"/>
  </cols>
  <sheetData>
    <row r="1" spans="1:49" x14ac:dyDescent="0.2">
      <c r="A1" s="229" t="s">
        <v>0</v>
      </c>
      <c r="B1" s="229"/>
      <c r="C1" s="229"/>
      <c r="D1" s="41"/>
      <c r="E1" s="41"/>
      <c r="F1" s="41"/>
      <c r="G1" s="41"/>
      <c r="H1" s="41"/>
      <c r="I1" s="41"/>
      <c r="J1" s="41"/>
    </row>
    <row r="2" spans="1:49" x14ac:dyDescent="0.2">
      <c r="A2" s="159" t="s">
        <v>1</v>
      </c>
      <c r="B2" s="159"/>
      <c r="C2" s="159"/>
      <c r="D2" s="42" t="s">
        <v>137</v>
      </c>
      <c r="E2" s="42" t="s">
        <v>138</v>
      </c>
      <c r="F2" s="42" t="s">
        <v>139</v>
      </c>
      <c r="G2" s="42" t="s">
        <v>140</v>
      </c>
      <c r="H2" s="42" t="s">
        <v>141</v>
      </c>
      <c r="I2" s="42" t="s">
        <v>142</v>
      </c>
      <c r="J2" s="42" t="s">
        <v>143</v>
      </c>
      <c r="K2" s="62" t="s">
        <v>144</v>
      </c>
      <c r="L2" s="62" t="s">
        <v>145</v>
      </c>
      <c r="M2" s="62" t="s">
        <v>146</v>
      </c>
      <c r="N2" s="62" t="s">
        <v>147</v>
      </c>
      <c r="O2" s="62" t="s">
        <v>148</v>
      </c>
      <c r="P2" s="62" t="s">
        <v>149</v>
      </c>
      <c r="Q2" s="62" t="s">
        <v>150</v>
      </c>
      <c r="R2" s="62" t="s">
        <v>151</v>
      </c>
      <c r="S2" s="62" t="s">
        <v>152</v>
      </c>
      <c r="T2" s="62" t="s">
        <v>153</v>
      </c>
      <c r="U2" s="62" t="s">
        <v>154</v>
      </c>
      <c r="V2" s="62" t="s">
        <v>155</v>
      </c>
      <c r="W2" s="62" t="s">
        <v>156</v>
      </c>
      <c r="X2" s="62" t="s">
        <v>157</v>
      </c>
      <c r="Y2" s="62" t="s">
        <v>158</v>
      </c>
      <c r="Z2" s="62" t="s">
        <v>159</v>
      </c>
      <c r="AA2" s="62" t="s">
        <v>160</v>
      </c>
      <c r="AB2" s="62" t="s">
        <v>161</v>
      </c>
      <c r="AC2" s="62" t="s">
        <v>162</v>
      </c>
      <c r="AD2" s="62" t="s">
        <v>163</v>
      </c>
      <c r="AE2" s="62" t="s">
        <v>164</v>
      </c>
      <c r="AF2" s="62" t="s">
        <v>165</v>
      </c>
      <c r="AG2" s="62" t="s">
        <v>166</v>
      </c>
      <c r="AH2" s="62" t="s">
        <v>167</v>
      </c>
      <c r="AI2" s="62" t="s">
        <v>168</v>
      </c>
      <c r="AJ2" s="62" t="s">
        <v>169</v>
      </c>
      <c r="AK2" s="62" t="s">
        <v>170</v>
      </c>
      <c r="AL2" s="62" t="s">
        <v>171</v>
      </c>
      <c r="AM2" s="62" t="s">
        <v>172</v>
      </c>
      <c r="AN2" s="62" t="s">
        <v>173</v>
      </c>
      <c r="AO2" s="62" t="s">
        <v>174</v>
      </c>
      <c r="AP2" s="62" t="s">
        <v>175</v>
      </c>
      <c r="AQ2" s="62" t="s">
        <v>176</v>
      </c>
      <c r="AR2" s="62" t="s">
        <v>177</v>
      </c>
      <c r="AS2" s="62" t="s">
        <v>178</v>
      </c>
      <c r="AT2" s="62" t="s">
        <v>179</v>
      </c>
      <c r="AU2" s="62" t="s">
        <v>180</v>
      </c>
      <c r="AV2" s="62" t="s">
        <v>181</v>
      </c>
      <c r="AW2" s="62" t="s">
        <v>182</v>
      </c>
    </row>
    <row r="3" spans="1:49" ht="27" x14ac:dyDescent="0.2">
      <c r="A3" s="159" t="s">
        <v>13</v>
      </c>
      <c r="B3" s="159"/>
      <c r="C3" s="159"/>
      <c r="D3" s="42" t="s">
        <v>183</v>
      </c>
      <c r="E3" s="42" t="s">
        <v>184</v>
      </c>
      <c r="F3" s="138" t="s">
        <v>185</v>
      </c>
      <c r="G3" s="138" t="s">
        <v>186</v>
      </c>
      <c r="H3" s="138" t="s">
        <v>187</v>
      </c>
      <c r="I3" s="138" t="s">
        <v>188</v>
      </c>
      <c r="J3" s="42" t="s">
        <v>189</v>
      </c>
      <c r="K3" s="63" t="s">
        <v>190</v>
      </c>
      <c r="L3" s="63" t="s">
        <v>191</v>
      </c>
      <c r="M3" s="63" t="s">
        <v>192</v>
      </c>
      <c r="N3" s="63" t="s">
        <v>193</v>
      </c>
      <c r="O3" s="63" t="s">
        <v>194</v>
      </c>
      <c r="P3" s="63" t="s">
        <v>195</v>
      </c>
      <c r="Q3" s="63" t="s">
        <v>196</v>
      </c>
      <c r="R3" s="63" t="s">
        <v>197</v>
      </c>
      <c r="S3" s="63" t="s">
        <v>198</v>
      </c>
      <c r="T3" s="63" t="s">
        <v>199</v>
      </c>
      <c r="U3" s="63" t="s">
        <v>200</v>
      </c>
      <c r="V3" s="63" t="s">
        <v>201</v>
      </c>
      <c r="W3" s="63" t="s">
        <v>202</v>
      </c>
      <c r="X3" s="63" t="s">
        <v>203</v>
      </c>
      <c r="Y3" s="63" t="s">
        <v>204</v>
      </c>
      <c r="Z3" s="63" t="s">
        <v>205</v>
      </c>
      <c r="AA3" s="63" t="s">
        <v>206</v>
      </c>
      <c r="AB3" s="63" t="s">
        <v>207</v>
      </c>
      <c r="AC3" s="63" t="s">
        <v>208</v>
      </c>
      <c r="AD3" s="63" t="s">
        <v>209</v>
      </c>
      <c r="AE3" s="63" t="s">
        <v>210</v>
      </c>
      <c r="AF3" s="63" t="s">
        <v>211</v>
      </c>
      <c r="AG3" s="63" t="s">
        <v>212</v>
      </c>
      <c r="AH3" s="63" t="s">
        <v>213</v>
      </c>
      <c r="AI3" s="63" t="s">
        <v>214</v>
      </c>
      <c r="AJ3" s="63" t="s">
        <v>215</v>
      </c>
      <c r="AK3" s="63" t="s">
        <v>216</v>
      </c>
      <c r="AL3" s="63" t="s">
        <v>217</v>
      </c>
      <c r="AM3" s="63" t="s">
        <v>218</v>
      </c>
      <c r="AN3" s="63" t="s">
        <v>219</v>
      </c>
      <c r="AO3" s="63" t="s">
        <v>220</v>
      </c>
      <c r="AP3" s="63" t="s">
        <v>221</v>
      </c>
      <c r="AQ3" s="63" t="s">
        <v>222</v>
      </c>
      <c r="AR3" s="63" t="s">
        <v>223</v>
      </c>
      <c r="AS3" s="63" t="s">
        <v>224</v>
      </c>
      <c r="AT3" s="63" t="s">
        <v>225</v>
      </c>
      <c r="AU3" s="63" t="s">
        <v>226</v>
      </c>
      <c r="AV3" s="63" t="s">
        <v>227</v>
      </c>
      <c r="AW3" s="63" t="s">
        <v>228</v>
      </c>
    </row>
    <row r="4" spans="1:49" ht="54" x14ac:dyDescent="0.2">
      <c r="A4" s="159" t="s">
        <v>25</v>
      </c>
      <c r="B4" s="159"/>
      <c r="C4" s="159"/>
      <c r="D4" s="43" t="s">
        <v>26</v>
      </c>
      <c r="E4" s="43" t="s">
        <v>26</v>
      </c>
      <c r="F4" s="43" t="s">
        <v>26</v>
      </c>
      <c r="G4" s="43" t="s">
        <v>26</v>
      </c>
      <c r="H4" s="43" t="s">
        <v>26</v>
      </c>
      <c r="I4" s="43" t="s">
        <v>26</v>
      </c>
      <c r="J4" s="43" t="s">
        <v>26</v>
      </c>
      <c r="K4" s="63" t="s">
        <v>229</v>
      </c>
      <c r="L4" s="63" t="s">
        <v>230</v>
      </c>
      <c r="M4" s="63" t="s">
        <v>231</v>
      </c>
      <c r="N4" s="63" t="s">
        <v>232</v>
      </c>
      <c r="O4" s="63" t="s">
        <v>233</v>
      </c>
      <c r="P4" s="63" t="s">
        <v>234</v>
      </c>
      <c r="Q4" s="63" t="s">
        <v>235</v>
      </c>
      <c r="R4" s="63" t="s">
        <v>236</v>
      </c>
      <c r="S4" s="63" t="s">
        <v>237</v>
      </c>
      <c r="T4" s="63" t="s">
        <v>238</v>
      </c>
      <c r="U4" s="63" t="s">
        <v>239</v>
      </c>
      <c r="V4" s="63" t="s">
        <v>240</v>
      </c>
      <c r="W4" s="63" t="s">
        <v>241</v>
      </c>
      <c r="X4" s="63" t="s">
        <v>242</v>
      </c>
      <c r="Y4" s="63" t="s">
        <v>243</v>
      </c>
      <c r="Z4" s="63" t="s">
        <v>244</v>
      </c>
      <c r="AA4" s="63" t="s">
        <v>245</v>
      </c>
      <c r="AB4" s="63" t="s">
        <v>246</v>
      </c>
      <c r="AC4" s="63" t="s">
        <v>247</v>
      </c>
      <c r="AD4" s="63" t="s">
        <v>248</v>
      </c>
      <c r="AE4" s="63" t="s">
        <v>249</v>
      </c>
      <c r="AF4" s="63" t="s">
        <v>250</v>
      </c>
      <c r="AG4" s="63" t="s">
        <v>251</v>
      </c>
      <c r="AH4" s="63" t="s">
        <v>252</v>
      </c>
      <c r="AI4" s="63" t="s">
        <v>253</v>
      </c>
      <c r="AJ4" s="63" t="s">
        <v>254</v>
      </c>
      <c r="AK4" s="63" t="s">
        <v>255</v>
      </c>
      <c r="AL4" s="63" t="s">
        <v>256</v>
      </c>
      <c r="AM4" s="63" t="s">
        <v>257</v>
      </c>
      <c r="AN4" s="63" t="s">
        <v>258</v>
      </c>
      <c r="AO4" s="63" t="s">
        <v>259</v>
      </c>
      <c r="AP4" s="63" t="s">
        <v>260</v>
      </c>
      <c r="AQ4" s="63" t="s">
        <v>261</v>
      </c>
      <c r="AR4" s="63" t="s">
        <v>262</v>
      </c>
      <c r="AS4" s="63" t="s">
        <v>263</v>
      </c>
      <c r="AT4" s="63" t="s">
        <v>264</v>
      </c>
      <c r="AU4" s="63" t="s">
        <v>265</v>
      </c>
      <c r="AV4" s="63" t="s">
        <v>266</v>
      </c>
      <c r="AW4" s="63" t="s">
        <v>267</v>
      </c>
    </row>
    <row r="5" spans="1:49" x14ac:dyDescent="0.2">
      <c r="A5" s="160" t="s">
        <v>27</v>
      </c>
      <c r="B5" s="160"/>
      <c r="C5" s="160"/>
      <c r="D5" s="44">
        <v>40</v>
      </c>
      <c r="E5" s="44">
        <v>45</v>
      </c>
      <c r="F5" s="44">
        <v>50.4</v>
      </c>
      <c r="G5" s="44">
        <v>56</v>
      </c>
      <c r="H5" s="44">
        <v>61.5</v>
      </c>
      <c r="I5" s="44">
        <v>68.099999999999994</v>
      </c>
      <c r="J5" s="44">
        <v>73.5</v>
      </c>
      <c r="K5" s="63">
        <f>D5+D5</f>
        <v>80</v>
      </c>
      <c r="L5" s="63">
        <f>D5+E5</f>
        <v>85</v>
      </c>
      <c r="M5" s="63">
        <f>E5+E5</f>
        <v>90</v>
      </c>
      <c r="N5" s="63">
        <f>E5+F5</f>
        <v>95.4</v>
      </c>
      <c r="O5" s="63">
        <f>F5+F5</f>
        <v>100.8</v>
      </c>
      <c r="P5" s="63">
        <f>F5+G5</f>
        <v>106.4</v>
      </c>
      <c r="Q5" s="63">
        <f>F5+H5</f>
        <v>111.9</v>
      </c>
      <c r="R5" s="63">
        <f>G5+H5</f>
        <v>117.5</v>
      </c>
      <c r="S5" s="63">
        <f>H5+H5</f>
        <v>123</v>
      </c>
      <c r="T5" s="63">
        <f>H5+I5</f>
        <v>129.6</v>
      </c>
      <c r="U5" s="63">
        <f>I5+I5</f>
        <v>136.19999999999999</v>
      </c>
      <c r="V5" s="76">
        <f>I5+J5</f>
        <v>141.6</v>
      </c>
      <c r="W5" s="76">
        <f>J5*2</f>
        <v>147</v>
      </c>
      <c r="X5" s="63">
        <f>F5*3</f>
        <v>151.19999999999999</v>
      </c>
      <c r="Y5" s="63">
        <f>F5*2+G5</f>
        <v>156.80000000000001</v>
      </c>
      <c r="Z5" s="63">
        <f>F5+G5*2</f>
        <v>162.4</v>
      </c>
      <c r="AA5" s="63">
        <f>G5*3</f>
        <v>168</v>
      </c>
      <c r="AB5" s="63">
        <f>G5*2+H5</f>
        <v>173.5</v>
      </c>
      <c r="AC5" s="63">
        <f>G5+H5*2</f>
        <v>179</v>
      </c>
      <c r="AD5" s="63">
        <f>H5*3</f>
        <v>184.5</v>
      </c>
      <c r="AE5" s="63">
        <f>H5*2+I5</f>
        <v>191.1</v>
      </c>
      <c r="AF5" s="63">
        <f>H5+I5*2</f>
        <v>197.7</v>
      </c>
      <c r="AG5" s="63">
        <f>I5*3</f>
        <v>204.29999999999998</v>
      </c>
      <c r="AH5" s="76">
        <f>I5*2+J5</f>
        <v>209.7</v>
      </c>
      <c r="AI5" s="76">
        <f>I5+J5*2</f>
        <v>215.1</v>
      </c>
      <c r="AJ5" s="76">
        <f>J5*3</f>
        <v>220.5</v>
      </c>
      <c r="AK5" s="63">
        <f>G5*4</f>
        <v>224</v>
      </c>
      <c r="AL5" s="63">
        <f>G5*3+H5</f>
        <v>229.5</v>
      </c>
      <c r="AM5" s="63">
        <f>G5*2+H5*2</f>
        <v>235</v>
      </c>
      <c r="AN5" s="63">
        <f>G5+H5*3</f>
        <v>240.5</v>
      </c>
      <c r="AO5" s="63">
        <f>H5*4</f>
        <v>246</v>
      </c>
      <c r="AP5" s="63">
        <f>H5*3+I5</f>
        <v>252.6</v>
      </c>
      <c r="AQ5" s="63">
        <f>H5*2+I5*2</f>
        <v>259.2</v>
      </c>
      <c r="AR5" s="63">
        <f>H5+I5*3</f>
        <v>265.79999999999995</v>
      </c>
      <c r="AS5" s="63">
        <f>I5*4</f>
        <v>272.39999999999998</v>
      </c>
      <c r="AT5" s="63">
        <f>I5*3+J5</f>
        <v>277.79999999999995</v>
      </c>
      <c r="AU5" s="63">
        <f>I5*2+J5*2</f>
        <v>283.2</v>
      </c>
      <c r="AV5" s="63">
        <f>I5+J5*3</f>
        <v>288.60000000000002</v>
      </c>
      <c r="AW5" s="63">
        <f>J5*4</f>
        <v>294</v>
      </c>
    </row>
    <row r="6" spans="1:49" x14ac:dyDescent="0.2">
      <c r="A6" s="160" t="s">
        <v>28</v>
      </c>
      <c r="B6" s="160"/>
      <c r="C6" s="160"/>
      <c r="D6" s="44">
        <v>45</v>
      </c>
      <c r="E6" s="44">
        <v>50</v>
      </c>
      <c r="F6" s="44">
        <v>56.5</v>
      </c>
      <c r="G6" s="44">
        <v>63</v>
      </c>
      <c r="H6" s="44">
        <v>69</v>
      </c>
      <c r="I6" s="44">
        <v>75</v>
      </c>
      <c r="J6" s="44">
        <v>82.5</v>
      </c>
      <c r="K6" s="63">
        <f>D6+D6</f>
        <v>90</v>
      </c>
      <c r="L6" s="63">
        <f>D6+E6</f>
        <v>95</v>
      </c>
      <c r="M6" s="63">
        <f>E6+E6</f>
        <v>100</v>
      </c>
      <c r="N6" s="63">
        <f>E6+F6</f>
        <v>106.5</v>
      </c>
      <c r="O6" s="63">
        <f>F6+F6</f>
        <v>113</v>
      </c>
      <c r="P6" s="63">
        <f>F6+G6</f>
        <v>119.5</v>
      </c>
      <c r="Q6" s="63">
        <f>F6+H6</f>
        <v>125.5</v>
      </c>
      <c r="R6" s="63">
        <f>G6+H6</f>
        <v>132</v>
      </c>
      <c r="S6" s="63">
        <f>H6+H6</f>
        <v>138</v>
      </c>
      <c r="T6" s="63">
        <f>H6+I6</f>
        <v>144</v>
      </c>
      <c r="U6" s="63">
        <f>I6+I6</f>
        <v>150</v>
      </c>
      <c r="V6" s="76">
        <f>I6+J6</f>
        <v>157.5</v>
      </c>
      <c r="W6" s="76">
        <f>J6*2</f>
        <v>165</v>
      </c>
      <c r="X6" s="63">
        <f>F6*3</f>
        <v>169.5</v>
      </c>
      <c r="Y6" s="63">
        <f>F6*2+G6</f>
        <v>176</v>
      </c>
      <c r="Z6" s="63">
        <f>F6+G6*2</f>
        <v>182.5</v>
      </c>
      <c r="AA6" s="63">
        <f>G6*3</f>
        <v>189</v>
      </c>
      <c r="AB6" s="63">
        <f>G6*2+H6</f>
        <v>195</v>
      </c>
      <c r="AC6" s="63">
        <f>G6+H6*2</f>
        <v>201</v>
      </c>
      <c r="AD6" s="63">
        <f>H6*3</f>
        <v>207</v>
      </c>
      <c r="AE6" s="63">
        <f>H6*2+I6</f>
        <v>213</v>
      </c>
      <c r="AF6" s="63">
        <f>H6+I6*2</f>
        <v>219</v>
      </c>
      <c r="AG6" s="63">
        <f>I6*3</f>
        <v>225</v>
      </c>
      <c r="AH6" s="76">
        <f>I6*2+J6</f>
        <v>232.5</v>
      </c>
      <c r="AI6" s="76">
        <f>I6+J6*2</f>
        <v>240</v>
      </c>
      <c r="AJ6" s="76">
        <f>J6*3</f>
        <v>247.5</v>
      </c>
      <c r="AK6" s="63">
        <f>G6*4</f>
        <v>252</v>
      </c>
      <c r="AL6" s="63">
        <f>G6*3+H6</f>
        <v>258</v>
      </c>
      <c r="AM6" s="63">
        <f>G6*2+H6*2</f>
        <v>264</v>
      </c>
      <c r="AN6" s="63">
        <f>G6+H6*3</f>
        <v>270</v>
      </c>
      <c r="AO6" s="63">
        <f>H6*4</f>
        <v>276</v>
      </c>
      <c r="AP6" s="63">
        <f>H6*3+I6</f>
        <v>282</v>
      </c>
      <c r="AQ6" s="63">
        <f>H6*2+I6*2</f>
        <v>288</v>
      </c>
      <c r="AR6" s="63">
        <f>H6+I6*3</f>
        <v>294</v>
      </c>
      <c r="AS6" s="63">
        <f>I6*4</f>
        <v>300</v>
      </c>
      <c r="AT6" s="63">
        <f>I6*3+J6</f>
        <v>307.5</v>
      </c>
      <c r="AU6" s="63">
        <f>I6*2+J6*2</f>
        <v>315</v>
      </c>
      <c r="AV6" s="63">
        <f>I6+J6*3</f>
        <v>322.5</v>
      </c>
      <c r="AW6" s="63">
        <f>J6*4</f>
        <v>330</v>
      </c>
    </row>
    <row r="7" spans="1:49" ht="14.25" x14ac:dyDescent="0.2">
      <c r="A7" s="160" t="s">
        <v>29</v>
      </c>
      <c r="B7" s="160"/>
      <c r="C7" s="160"/>
      <c r="D7" s="45">
        <v>37.9</v>
      </c>
      <c r="E7" s="45">
        <v>41.8</v>
      </c>
      <c r="F7" s="45">
        <v>46.5</v>
      </c>
      <c r="G7" s="45">
        <v>51.5</v>
      </c>
      <c r="H7" s="45">
        <v>56.3</v>
      </c>
      <c r="I7" s="45">
        <f>I6*0.812</f>
        <v>60.900000000000006</v>
      </c>
      <c r="J7" s="45">
        <v>66.5</v>
      </c>
      <c r="K7" s="64" t="s">
        <v>26</v>
      </c>
      <c r="L7" s="64" t="s">
        <v>26</v>
      </c>
      <c r="M7" s="64" t="s">
        <v>26</v>
      </c>
      <c r="N7" s="64" t="s">
        <v>26</v>
      </c>
      <c r="O7" s="64" t="s">
        <v>26</v>
      </c>
      <c r="P7" s="64" t="s">
        <v>26</v>
      </c>
      <c r="Q7" s="64" t="s">
        <v>26</v>
      </c>
      <c r="R7" s="64" t="s">
        <v>26</v>
      </c>
      <c r="S7" s="64" t="s">
        <v>26</v>
      </c>
      <c r="T7" s="64" t="s">
        <v>26</v>
      </c>
      <c r="U7" s="64" t="s">
        <v>26</v>
      </c>
      <c r="V7" s="64" t="s">
        <v>26</v>
      </c>
      <c r="W7" s="64" t="s">
        <v>26</v>
      </c>
      <c r="X7" s="64" t="s">
        <v>26</v>
      </c>
      <c r="Y7" s="64" t="s">
        <v>26</v>
      </c>
      <c r="Z7" s="64" t="s">
        <v>26</v>
      </c>
      <c r="AA7" s="64" t="s">
        <v>26</v>
      </c>
      <c r="AB7" s="64" t="s">
        <v>26</v>
      </c>
      <c r="AC7" s="64" t="s">
        <v>26</v>
      </c>
      <c r="AD7" s="64" t="s">
        <v>26</v>
      </c>
      <c r="AE7" s="64" t="s">
        <v>26</v>
      </c>
      <c r="AF7" s="64" t="s">
        <v>26</v>
      </c>
      <c r="AG7" s="64" t="s">
        <v>26</v>
      </c>
      <c r="AH7" s="64" t="s">
        <v>26</v>
      </c>
      <c r="AI7" s="64" t="s">
        <v>26</v>
      </c>
      <c r="AJ7" s="64" t="s">
        <v>26</v>
      </c>
      <c r="AK7" s="64" t="s">
        <v>26</v>
      </c>
      <c r="AL7" s="64" t="s">
        <v>26</v>
      </c>
      <c r="AM7" s="64" t="s">
        <v>26</v>
      </c>
      <c r="AN7" s="64" t="s">
        <v>26</v>
      </c>
      <c r="AO7" s="64" t="s">
        <v>26</v>
      </c>
      <c r="AP7" s="64" t="s">
        <v>26</v>
      </c>
      <c r="AQ7" s="64" t="s">
        <v>26</v>
      </c>
      <c r="AR7" s="64" t="s">
        <v>26</v>
      </c>
      <c r="AS7" s="64" t="s">
        <v>26</v>
      </c>
      <c r="AT7" s="64" t="s">
        <v>26</v>
      </c>
      <c r="AU7" s="64" t="s">
        <v>26</v>
      </c>
      <c r="AV7" s="64" t="s">
        <v>26</v>
      </c>
      <c r="AW7" s="64" t="s">
        <v>26</v>
      </c>
    </row>
    <row r="8" spans="1:49" x14ac:dyDescent="0.2">
      <c r="A8" s="159" t="s">
        <v>30</v>
      </c>
      <c r="B8" s="159" t="s">
        <v>31</v>
      </c>
      <c r="C8" s="159"/>
      <c r="D8" s="226" t="s">
        <v>268</v>
      </c>
      <c r="E8" s="227"/>
      <c r="F8" s="227"/>
      <c r="G8" s="227"/>
      <c r="H8" s="227"/>
      <c r="I8" s="227"/>
      <c r="J8" s="228"/>
      <c r="K8" s="223" t="s">
        <v>268</v>
      </c>
      <c r="L8" s="224"/>
      <c r="M8" s="224"/>
      <c r="N8" s="224"/>
      <c r="O8" s="224"/>
      <c r="P8" s="224"/>
      <c r="Q8" s="224"/>
      <c r="R8" s="224"/>
      <c r="S8" s="224"/>
      <c r="T8" s="224"/>
      <c r="U8" s="225"/>
      <c r="V8" s="223" t="s">
        <v>268</v>
      </c>
      <c r="W8" s="224"/>
      <c r="X8" s="224"/>
      <c r="Y8" s="224"/>
      <c r="Z8" s="224"/>
      <c r="AA8" s="224"/>
      <c r="AB8" s="224"/>
      <c r="AC8" s="224"/>
      <c r="AD8" s="224"/>
      <c r="AE8" s="224"/>
      <c r="AF8" s="224"/>
      <c r="AG8" s="224"/>
      <c r="AH8" s="224"/>
      <c r="AI8" s="224"/>
      <c r="AJ8" s="225"/>
      <c r="AK8" s="223" t="s">
        <v>268</v>
      </c>
      <c r="AL8" s="224"/>
      <c r="AM8" s="224"/>
      <c r="AN8" s="224"/>
      <c r="AO8" s="224"/>
      <c r="AP8" s="224"/>
      <c r="AQ8" s="224"/>
      <c r="AR8" s="224"/>
      <c r="AS8" s="224"/>
      <c r="AT8" s="224"/>
      <c r="AU8" s="224"/>
      <c r="AV8" s="224"/>
      <c r="AW8" s="225"/>
    </row>
    <row r="9" spans="1:49" ht="27" x14ac:dyDescent="0.2">
      <c r="A9" s="159"/>
      <c r="B9" s="204" t="s">
        <v>34</v>
      </c>
      <c r="C9" s="47" t="s">
        <v>35</v>
      </c>
      <c r="D9" s="42">
        <v>11.18</v>
      </c>
      <c r="E9" s="42">
        <v>11.53</v>
      </c>
      <c r="F9" s="42">
        <v>12.76</v>
      </c>
      <c r="G9" s="42">
        <v>15.62</v>
      </c>
      <c r="H9" s="42">
        <v>18.12</v>
      </c>
      <c r="I9" s="42">
        <v>19.600000000000001</v>
      </c>
      <c r="J9" s="42">
        <v>21.3</v>
      </c>
      <c r="K9" s="63">
        <f>D9+D9</f>
        <v>22.36</v>
      </c>
      <c r="L9" s="63">
        <f>D9+E9</f>
        <v>22.71</v>
      </c>
      <c r="M9" s="63">
        <f>E9+E9</f>
        <v>23.06</v>
      </c>
      <c r="N9" s="63">
        <f>E9+F9</f>
        <v>24.29</v>
      </c>
      <c r="O9" s="63">
        <f>F9+F9</f>
        <v>25.52</v>
      </c>
      <c r="P9" s="63">
        <f>F9+G9</f>
        <v>28.38</v>
      </c>
      <c r="Q9" s="63">
        <f>F9+H9</f>
        <v>30.880000000000003</v>
      </c>
      <c r="R9" s="63">
        <f>G9+H9</f>
        <v>33.74</v>
      </c>
      <c r="S9" s="63">
        <f>H9+H9</f>
        <v>36.24</v>
      </c>
      <c r="T9" s="63">
        <f>H9+I9</f>
        <v>37.72</v>
      </c>
      <c r="U9" s="63">
        <f>I9+I9</f>
        <v>39.200000000000003</v>
      </c>
      <c r="V9" s="76">
        <f>I9+J9</f>
        <v>40.900000000000006</v>
      </c>
      <c r="W9" s="76">
        <f>J9*2</f>
        <v>42.6</v>
      </c>
      <c r="X9" s="63">
        <f>F9*3</f>
        <v>38.28</v>
      </c>
      <c r="Y9" s="63">
        <f>F9*2+G9</f>
        <v>41.14</v>
      </c>
      <c r="Z9" s="63">
        <f>F9+G9*2</f>
        <v>44</v>
      </c>
      <c r="AA9" s="63">
        <f>G9*3</f>
        <v>46.86</v>
      </c>
      <c r="AB9" s="63">
        <f>G9*2+H9</f>
        <v>49.36</v>
      </c>
      <c r="AC9" s="63">
        <f>G9+H9*2</f>
        <v>51.86</v>
      </c>
      <c r="AD9" s="63">
        <f>H9*3</f>
        <v>54.36</v>
      </c>
      <c r="AE9" s="63">
        <f>H9*2+I9</f>
        <v>55.84</v>
      </c>
      <c r="AF9" s="63">
        <f>H9+I9*2</f>
        <v>57.320000000000007</v>
      </c>
      <c r="AG9" s="63">
        <f>I9*3</f>
        <v>58.800000000000004</v>
      </c>
      <c r="AH9" s="76">
        <f>I9*2+J9</f>
        <v>60.5</v>
      </c>
      <c r="AI9" s="76">
        <f>I9+J9*2</f>
        <v>62.2</v>
      </c>
      <c r="AJ9" s="76">
        <f>J9*3</f>
        <v>63.900000000000006</v>
      </c>
      <c r="AK9" s="63">
        <f>G9*4</f>
        <v>62.48</v>
      </c>
      <c r="AL9" s="63">
        <f>G9*3+H9</f>
        <v>64.98</v>
      </c>
      <c r="AM9" s="63">
        <f>G9*2+H9*2</f>
        <v>67.48</v>
      </c>
      <c r="AN9" s="63">
        <f>G9+H9*3</f>
        <v>69.98</v>
      </c>
      <c r="AO9" s="63">
        <f>H9*4</f>
        <v>72.48</v>
      </c>
      <c r="AP9" s="63">
        <f>H9*3+I9</f>
        <v>73.960000000000008</v>
      </c>
      <c r="AQ9" s="63">
        <f>H9*2+I9*2</f>
        <v>75.44</v>
      </c>
      <c r="AR9" s="63">
        <f>H9+I9*3</f>
        <v>76.92</v>
      </c>
      <c r="AS9" s="63">
        <f>I9*4</f>
        <v>78.400000000000006</v>
      </c>
      <c r="AT9" s="63">
        <f>I9*3+J9</f>
        <v>80.100000000000009</v>
      </c>
      <c r="AU9" s="63">
        <f>I9*2+J9*2</f>
        <v>81.800000000000011</v>
      </c>
      <c r="AV9" s="63">
        <f>I9+J9*3</f>
        <v>83.5</v>
      </c>
      <c r="AW9" s="63">
        <f>J9*4</f>
        <v>85.2</v>
      </c>
    </row>
    <row r="10" spans="1:49" x14ac:dyDescent="0.2">
      <c r="A10" s="159"/>
      <c r="B10" s="204"/>
      <c r="C10" s="47" t="s">
        <v>36</v>
      </c>
      <c r="D10" s="44">
        <v>18.899999999999999</v>
      </c>
      <c r="E10" s="44">
        <v>19</v>
      </c>
      <c r="F10" s="44">
        <v>19</v>
      </c>
      <c r="G10" s="44">
        <v>26.4</v>
      </c>
      <c r="H10" s="44">
        <v>30.6</v>
      </c>
      <c r="I10" s="44">
        <v>33.1</v>
      </c>
      <c r="J10" s="44">
        <v>38.1</v>
      </c>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row>
    <row r="11" spans="1:49" x14ac:dyDescent="0.2">
      <c r="A11" s="159"/>
      <c r="B11" s="204"/>
      <c r="C11" s="47" t="s">
        <v>37</v>
      </c>
      <c r="D11" s="42">
        <v>16.62</v>
      </c>
      <c r="E11" s="42">
        <v>18.8</v>
      </c>
      <c r="F11" s="42">
        <v>19.899999999999999</v>
      </c>
      <c r="G11" s="42">
        <v>26.3</v>
      </c>
      <c r="H11" s="42">
        <v>28.5</v>
      </c>
      <c r="I11" s="42">
        <v>28.55</v>
      </c>
      <c r="J11" s="42">
        <v>36.6</v>
      </c>
      <c r="K11" s="63"/>
      <c r="L11" s="63"/>
      <c r="M11" s="63"/>
      <c r="N11" s="63"/>
      <c r="O11" s="63"/>
      <c r="P11" s="63"/>
      <c r="Q11" s="63"/>
      <c r="R11" s="63"/>
      <c r="S11" s="63"/>
      <c r="T11" s="63"/>
      <c r="U11" s="63"/>
      <c r="V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row>
    <row r="12" spans="1:49" x14ac:dyDescent="0.2">
      <c r="A12" s="159"/>
      <c r="B12" s="204"/>
      <c r="C12" s="48" t="s">
        <v>38</v>
      </c>
      <c r="D12" s="139">
        <v>28</v>
      </c>
      <c r="E12" s="139">
        <v>31</v>
      </c>
      <c r="F12" s="139">
        <v>32.9</v>
      </c>
      <c r="G12" s="139">
        <v>42.4</v>
      </c>
      <c r="H12" s="139">
        <v>48.1</v>
      </c>
      <c r="I12" s="139">
        <v>48.5</v>
      </c>
      <c r="J12" s="139">
        <v>61</v>
      </c>
      <c r="K12" s="63"/>
      <c r="L12" s="63"/>
      <c r="M12" s="63"/>
      <c r="N12" s="63"/>
      <c r="O12" s="63"/>
      <c r="P12" s="63"/>
      <c r="Q12" s="63"/>
      <c r="R12" s="63"/>
      <c r="S12" s="63"/>
      <c r="T12" s="63"/>
      <c r="U12" s="63"/>
      <c r="V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row>
    <row r="13" spans="1:49" ht="27" x14ac:dyDescent="0.2">
      <c r="A13" s="159"/>
      <c r="B13" s="204" t="s">
        <v>39</v>
      </c>
      <c r="C13" s="47" t="s">
        <v>35</v>
      </c>
      <c r="D13" s="42">
        <v>10.58</v>
      </c>
      <c r="E13" s="44">
        <v>11.9</v>
      </c>
      <c r="F13" s="42">
        <v>13.45</v>
      </c>
      <c r="G13" s="42">
        <v>14.17</v>
      </c>
      <c r="H13" s="42">
        <v>16.850000000000001</v>
      </c>
      <c r="I13" s="42">
        <v>17.45</v>
      </c>
      <c r="J13" s="42">
        <v>19.399999999999999</v>
      </c>
      <c r="K13" s="63">
        <f>D13+D13</f>
        <v>21.16</v>
      </c>
      <c r="L13" s="63">
        <f>D13+E13</f>
        <v>22.48</v>
      </c>
      <c r="M13" s="63">
        <f>E13+E13</f>
        <v>23.8</v>
      </c>
      <c r="N13" s="63">
        <f>E13+F13</f>
        <v>25.35</v>
      </c>
      <c r="O13" s="63">
        <f>F13+F13</f>
        <v>26.9</v>
      </c>
      <c r="P13" s="63">
        <f>F13+G13</f>
        <v>27.619999999999997</v>
      </c>
      <c r="Q13" s="63">
        <f>F13+H13</f>
        <v>30.3</v>
      </c>
      <c r="R13" s="63">
        <f>G13+H13</f>
        <v>31.020000000000003</v>
      </c>
      <c r="S13" s="63">
        <f>H13+H13</f>
        <v>33.700000000000003</v>
      </c>
      <c r="T13" s="63">
        <f>H13+I13</f>
        <v>34.299999999999997</v>
      </c>
      <c r="U13" s="63">
        <f>I13+I13</f>
        <v>34.9</v>
      </c>
      <c r="V13" s="76">
        <f>I13+J13</f>
        <v>36.849999999999994</v>
      </c>
      <c r="W13" s="76">
        <f>J13*2</f>
        <v>38.799999999999997</v>
      </c>
      <c r="X13" s="63">
        <f>F13*3</f>
        <v>40.349999999999994</v>
      </c>
      <c r="Y13" s="63">
        <f>F13*2+G13</f>
        <v>41.07</v>
      </c>
      <c r="Z13" s="63">
        <f>F13+G13*2</f>
        <v>41.79</v>
      </c>
      <c r="AA13" s="63">
        <f>G13*3</f>
        <v>42.51</v>
      </c>
      <c r="AB13" s="63">
        <f>G13*2+H13</f>
        <v>45.19</v>
      </c>
      <c r="AC13" s="63">
        <f>G13+H13*2</f>
        <v>47.870000000000005</v>
      </c>
      <c r="AD13" s="63">
        <f>H13*3</f>
        <v>50.550000000000004</v>
      </c>
      <c r="AE13" s="63">
        <f>H13*2+I13</f>
        <v>51.150000000000006</v>
      </c>
      <c r="AF13" s="63">
        <f>H13+I13*2</f>
        <v>51.75</v>
      </c>
      <c r="AG13" s="63">
        <f>I13*3</f>
        <v>52.349999999999994</v>
      </c>
      <c r="AH13" s="76">
        <f>I13*2+J13</f>
        <v>54.3</v>
      </c>
      <c r="AI13" s="76">
        <f>I13+J13*2</f>
        <v>56.25</v>
      </c>
      <c r="AJ13" s="76">
        <f>J13*3</f>
        <v>58.199999999999996</v>
      </c>
      <c r="AK13" s="63">
        <f>G13*4</f>
        <v>56.68</v>
      </c>
      <c r="AL13" s="63">
        <f>G13*3+H13</f>
        <v>59.36</v>
      </c>
      <c r="AM13" s="63">
        <f>G13*2+H13*2</f>
        <v>62.040000000000006</v>
      </c>
      <c r="AN13" s="63">
        <f>G13+H13*3</f>
        <v>64.72</v>
      </c>
      <c r="AO13" s="63">
        <f>H13*4</f>
        <v>67.400000000000006</v>
      </c>
      <c r="AP13" s="63">
        <f>H13*3+I13</f>
        <v>68</v>
      </c>
      <c r="AQ13" s="63">
        <f>H13*2+I13*2</f>
        <v>68.599999999999994</v>
      </c>
      <c r="AR13" s="63">
        <f>H13+I13*3</f>
        <v>69.199999999999989</v>
      </c>
      <c r="AS13" s="63">
        <f>I13*4</f>
        <v>69.8</v>
      </c>
      <c r="AT13" s="63">
        <f>I13*3+J13</f>
        <v>71.75</v>
      </c>
      <c r="AU13" s="63">
        <f>I13*2+J13*2</f>
        <v>73.699999999999989</v>
      </c>
      <c r="AV13" s="63">
        <f>I13+J13*3</f>
        <v>75.649999999999991</v>
      </c>
      <c r="AW13" s="63">
        <f>J13*4</f>
        <v>77.599999999999994</v>
      </c>
    </row>
    <row r="14" spans="1:49" x14ac:dyDescent="0.2">
      <c r="A14" s="159"/>
      <c r="B14" s="204"/>
      <c r="C14" s="47" t="s">
        <v>36</v>
      </c>
      <c r="D14" s="44">
        <v>18.100000000000001</v>
      </c>
      <c r="E14" s="44">
        <v>19.3</v>
      </c>
      <c r="F14" s="44">
        <v>21</v>
      </c>
      <c r="G14" s="44">
        <v>22</v>
      </c>
      <c r="H14" s="44">
        <v>28.5</v>
      </c>
      <c r="I14" s="44">
        <v>29.4</v>
      </c>
      <c r="J14" s="44">
        <v>35.299999999999997</v>
      </c>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row>
    <row r="15" spans="1:49" x14ac:dyDescent="0.2">
      <c r="A15" s="159"/>
      <c r="B15" s="204"/>
      <c r="C15" s="47" t="s">
        <v>37</v>
      </c>
      <c r="D15" s="42">
        <v>16.62</v>
      </c>
      <c r="E15" s="44">
        <v>17.100000000000001</v>
      </c>
      <c r="F15" s="44">
        <v>19.899999999999999</v>
      </c>
      <c r="G15" s="44">
        <v>22.7</v>
      </c>
      <c r="H15" s="44">
        <v>25.5</v>
      </c>
      <c r="I15" s="42">
        <v>28.55</v>
      </c>
      <c r="J15" s="42">
        <v>33.4</v>
      </c>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row>
    <row r="16" spans="1:49" x14ac:dyDescent="0.2">
      <c r="A16" s="159"/>
      <c r="B16" s="204"/>
      <c r="C16" s="47" t="s">
        <v>38</v>
      </c>
      <c r="D16" s="139">
        <v>28</v>
      </c>
      <c r="E16" s="139">
        <v>28.2</v>
      </c>
      <c r="F16" s="139">
        <v>32.9</v>
      </c>
      <c r="G16" s="139">
        <v>38.299999999999997</v>
      </c>
      <c r="H16" s="139">
        <v>43</v>
      </c>
      <c r="I16" s="139">
        <v>48.5</v>
      </c>
      <c r="J16" s="139">
        <v>52.6</v>
      </c>
      <c r="K16" s="63"/>
      <c r="L16" s="63"/>
      <c r="M16" s="63"/>
      <c r="N16" s="63"/>
      <c r="O16" s="63"/>
      <c r="P16" s="63"/>
      <c r="Q16" s="63"/>
      <c r="R16" s="63"/>
      <c r="S16" s="63"/>
      <c r="T16" s="63"/>
      <c r="U16" s="63"/>
      <c r="V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row>
    <row r="17" spans="1:49" x14ac:dyDescent="0.2">
      <c r="A17" s="159"/>
      <c r="B17" s="204" t="s">
        <v>40</v>
      </c>
      <c r="C17" s="204"/>
      <c r="D17" s="42">
        <f t="shared" ref="D17:J17" si="0">D5/D9</f>
        <v>3.5778175313059033</v>
      </c>
      <c r="E17" s="44">
        <f t="shared" si="0"/>
        <v>3.9028620988725069</v>
      </c>
      <c r="F17" s="44">
        <f t="shared" si="0"/>
        <v>3.9498432601880875</v>
      </c>
      <c r="G17" s="44">
        <f t="shared" si="0"/>
        <v>3.5851472471190782</v>
      </c>
      <c r="H17" s="44">
        <f t="shared" si="0"/>
        <v>3.3940397350993377</v>
      </c>
      <c r="I17" s="44">
        <f t="shared" si="0"/>
        <v>3.4744897959183669</v>
      </c>
      <c r="J17" s="44">
        <f t="shared" si="0"/>
        <v>3.4507042253521125</v>
      </c>
      <c r="K17" s="44">
        <f t="shared" ref="K17:AW17" si="1">K5/K9</f>
        <v>3.5778175313059033</v>
      </c>
      <c r="L17" s="44">
        <f t="shared" si="1"/>
        <v>3.742844561867019</v>
      </c>
      <c r="M17" s="44">
        <f t="shared" si="1"/>
        <v>3.9028620988725069</v>
      </c>
      <c r="N17" s="44">
        <f t="shared" si="1"/>
        <v>3.9275421984355705</v>
      </c>
      <c r="O17" s="44">
        <f t="shared" si="1"/>
        <v>3.9498432601880875</v>
      </c>
      <c r="P17" s="44">
        <f t="shared" si="1"/>
        <v>3.7491190979563074</v>
      </c>
      <c r="Q17" s="44">
        <f t="shared" si="1"/>
        <v>3.6237046632124352</v>
      </c>
      <c r="R17" s="44">
        <f t="shared" si="1"/>
        <v>3.4825133372851211</v>
      </c>
      <c r="S17" s="44">
        <f t="shared" si="1"/>
        <v>3.3940397350993377</v>
      </c>
      <c r="T17" s="44">
        <f t="shared" si="1"/>
        <v>3.4358430540827145</v>
      </c>
      <c r="U17" s="44">
        <f t="shared" si="1"/>
        <v>3.4744897959183669</v>
      </c>
      <c r="V17" s="44">
        <f t="shared" si="1"/>
        <v>3.4621026894865521</v>
      </c>
      <c r="W17" s="44">
        <f t="shared" si="1"/>
        <v>3.4507042253521125</v>
      </c>
      <c r="X17" s="44">
        <f t="shared" si="1"/>
        <v>3.9498432601880875</v>
      </c>
      <c r="Y17" s="44">
        <f t="shared" si="1"/>
        <v>3.8113757899854157</v>
      </c>
      <c r="Z17" s="44">
        <f t="shared" si="1"/>
        <v>3.6909090909090909</v>
      </c>
      <c r="AA17" s="44">
        <f t="shared" si="1"/>
        <v>3.5851472471190782</v>
      </c>
      <c r="AB17" s="44">
        <f t="shared" si="1"/>
        <v>3.5149918962722855</v>
      </c>
      <c r="AC17" s="44">
        <f t="shared" si="1"/>
        <v>3.4516004627844197</v>
      </c>
      <c r="AD17" s="44">
        <f t="shared" si="1"/>
        <v>3.3940397350993377</v>
      </c>
      <c r="AE17" s="44">
        <f t="shared" si="1"/>
        <v>3.4222779369627503</v>
      </c>
      <c r="AF17" s="44">
        <f t="shared" si="1"/>
        <v>3.4490579204466147</v>
      </c>
      <c r="AG17" s="44">
        <f t="shared" si="1"/>
        <v>3.4744897959183669</v>
      </c>
      <c r="AH17" s="44">
        <f t="shared" si="1"/>
        <v>3.4661157024793385</v>
      </c>
      <c r="AI17" s="44">
        <f t="shared" si="1"/>
        <v>3.458199356913183</v>
      </c>
      <c r="AJ17" s="44">
        <f t="shared" si="1"/>
        <v>3.4507042253521125</v>
      </c>
      <c r="AK17" s="44">
        <f t="shared" si="1"/>
        <v>3.5851472471190782</v>
      </c>
      <c r="AL17" s="44">
        <f t="shared" si="1"/>
        <v>3.5318559556786702</v>
      </c>
      <c r="AM17" s="44">
        <f t="shared" si="1"/>
        <v>3.4825133372851211</v>
      </c>
      <c r="AN17" s="44">
        <f t="shared" si="1"/>
        <v>3.436696198913975</v>
      </c>
      <c r="AO17" s="44">
        <f t="shared" si="1"/>
        <v>3.3940397350993377</v>
      </c>
      <c r="AP17" s="44">
        <f t="shared" si="1"/>
        <v>3.4153596538669548</v>
      </c>
      <c r="AQ17" s="44">
        <f t="shared" si="1"/>
        <v>3.4358430540827145</v>
      </c>
      <c r="AR17" s="44">
        <f t="shared" si="1"/>
        <v>3.4555382215288604</v>
      </c>
      <c r="AS17" s="44">
        <f t="shared" si="1"/>
        <v>3.4744897959183669</v>
      </c>
      <c r="AT17" s="44">
        <f t="shared" si="1"/>
        <v>3.4681647940074898</v>
      </c>
      <c r="AU17" s="44">
        <f t="shared" si="1"/>
        <v>3.4621026894865521</v>
      </c>
      <c r="AV17" s="44">
        <f t="shared" si="1"/>
        <v>3.4562874251497009</v>
      </c>
      <c r="AW17" s="44">
        <f t="shared" si="1"/>
        <v>3.4507042253521125</v>
      </c>
    </row>
    <row r="18" spans="1:49" x14ac:dyDescent="0.2">
      <c r="A18" s="159"/>
      <c r="B18" s="204" t="s">
        <v>41</v>
      </c>
      <c r="C18" s="204"/>
      <c r="D18" s="42">
        <f t="shared" ref="D18:J18" si="2">D6/D13</f>
        <v>4.2533081285444236</v>
      </c>
      <c r="E18" s="42">
        <f t="shared" si="2"/>
        <v>4.2016806722689077</v>
      </c>
      <c r="F18" s="42">
        <f t="shared" si="2"/>
        <v>4.2007434944237918</v>
      </c>
      <c r="G18" s="42">
        <f t="shared" si="2"/>
        <v>4.4460127028934364</v>
      </c>
      <c r="H18" s="42">
        <f t="shared" si="2"/>
        <v>4.094955489614243</v>
      </c>
      <c r="I18" s="42">
        <f t="shared" si="2"/>
        <v>4.2979942693409745</v>
      </c>
      <c r="J18" s="42">
        <f t="shared" si="2"/>
        <v>4.2525773195876289</v>
      </c>
      <c r="K18" s="42">
        <f t="shared" ref="K18:AW18" si="3">K6/K13</f>
        <v>4.2533081285444236</v>
      </c>
      <c r="L18" s="42">
        <f t="shared" si="3"/>
        <v>4.2259786476868326</v>
      </c>
      <c r="M18" s="42">
        <f t="shared" si="3"/>
        <v>4.2016806722689077</v>
      </c>
      <c r="N18" s="42">
        <f t="shared" si="3"/>
        <v>4.2011834319526624</v>
      </c>
      <c r="O18" s="42">
        <f t="shared" si="3"/>
        <v>4.2007434944237918</v>
      </c>
      <c r="P18" s="42">
        <f t="shared" si="3"/>
        <v>4.3265749456915286</v>
      </c>
      <c r="Q18" s="42">
        <f t="shared" si="3"/>
        <v>4.1419141914191417</v>
      </c>
      <c r="R18" s="42">
        <f t="shared" si="3"/>
        <v>4.2553191489361701</v>
      </c>
      <c r="S18" s="42">
        <f t="shared" si="3"/>
        <v>4.094955489614243</v>
      </c>
      <c r="T18" s="42">
        <f t="shared" si="3"/>
        <v>4.1982507288629742</v>
      </c>
      <c r="U18" s="42">
        <f t="shared" si="3"/>
        <v>4.2979942693409745</v>
      </c>
      <c r="V18" s="42">
        <f t="shared" si="3"/>
        <v>4.2740841248303942</v>
      </c>
      <c r="W18" s="42">
        <f t="shared" si="3"/>
        <v>4.2525773195876289</v>
      </c>
      <c r="X18" s="42">
        <f t="shared" si="3"/>
        <v>4.2007434944237927</v>
      </c>
      <c r="Y18" s="42">
        <f t="shared" si="3"/>
        <v>4.2853664475286095</v>
      </c>
      <c r="Z18" s="42">
        <f t="shared" si="3"/>
        <v>4.3670734625508496</v>
      </c>
      <c r="AA18" s="42">
        <f t="shared" si="3"/>
        <v>4.4460127028934373</v>
      </c>
      <c r="AB18" s="42">
        <f t="shared" si="3"/>
        <v>4.3151139632662092</v>
      </c>
      <c r="AC18" s="42">
        <f t="shared" si="3"/>
        <v>4.1988719448506364</v>
      </c>
      <c r="AD18" s="42">
        <f t="shared" si="3"/>
        <v>4.094955489614243</v>
      </c>
      <c r="AE18" s="42">
        <f t="shared" si="3"/>
        <v>4.1642228739002931</v>
      </c>
      <c r="AF18" s="42">
        <f t="shared" si="3"/>
        <v>4.2318840579710146</v>
      </c>
      <c r="AG18" s="42">
        <f t="shared" si="3"/>
        <v>4.2979942693409745</v>
      </c>
      <c r="AH18" s="42">
        <f t="shared" si="3"/>
        <v>4.2817679558011053</v>
      </c>
      <c r="AI18" s="42">
        <f t="shared" si="3"/>
        <v>4.2666666666666666</v>
      </c>
      <c r="AJ18" s="42">
        <f t="shared" si="3"/>
        <v>4.2525773195876289</v>
      </c>
      <c r="AK18" s="42">
        <f t="shared" si="3"/>
        <v>4.4460127028934364</v>
      </c>
      <c r="AL18" s="42">
        <f t="shared" si="3"/>
        <v>4.3463611859838274</v>
      </c>
      <c r="AM18" s="42">
        <f t="shared" si="3"/>
        <v>4.2553191489361701</v>
      </c>
      <c r="AN18" s="42">
        <f t="shared" si="3"/>
        <v>4.1718170580964156</v>
      </c>
      <c r="AO18" s="42">
        <f t="shared" si="3"/>
        <v>4.094955489614243</v>
      </c>
      <c r="AP18" s="42">
        <f t="shared" si="3"/>
        <v>4.1470588235294121</v>
      </c>
      <c r="AQ18" s="42">
        <f t="shared" si="3"/>
        <v>4.1982507288629742</v>
      </c>
      <c r="AR18" s="42">
        <f t="shared" si="3"/>
        <v>4.2485549132947984</v>
      </c>
      <c r="AS18" s="42">
        <f t="shared" si="3"/>
        <v>4.2979942693409745</v>
      </c>
      <c r="AT18" s="42">
        <f t="shared" si="3"/>
        <v>4.2857142857142856</v>
      </c>
      <c r="AU18" s="42">
        <f t="shared" si="3"/>
        <v>4.2740841248303942</v>
      </c>
      <c r="AV18" s="42">
        <f t="shared" si="3"/>
        <v>4.2630535360211503</v>
      </c>
      <c r="AW18" s="42">
        <f t="shared" si="3"/>
        <v>4.2525773195876289</v>
      </c>
    </row>
    <row r="19" spans="1:49" x14ac:dyDescent="0.2">
      <c r="A19" s="47"/>
      <c r="B19" s="204" t="s">
        <v>42</v>
      </c>
      <c r="C19" s="204"/>
      <c r="D19" s="42">
        <v>4.71</v>
      </c>
      <c r="E19" s="42">
        <v>4.8499999999999996</v>
      </c>
      <c r="F19" s="42">
        <v>4.76</v>
      </c>
      <c r="G19" s="42">
        <v>4.8</v>
      </c>
      <c r="H19" s="42">
        <v>4.5999999999999996</v>
      </c>
      <c r="I19" s="42">
        <v>4.5</v>
      </c>
      <c r="J19" s="42">
        <v>4.5</v>
      </c>
      <c r="K19" s="63" t="s">
        <v>269</v>
      </c>
      <c r="L19" s="63" t="s">
        <v>269</v>
      </c>
      <c r="M19" s="63" t="s">
        <v>269</v>
      </c>
      <c r="N19" s="63" t="s">
        <v>269</v>
      </c>
      <c r="O19" s="63" t="s">
        <v>269</v>
      </c>
      <c r="P19" s="63" t="s">
        <v>269</v>
      </c>
      <c r="Q19" s="63" t="s">
        <v>269</v>
      </c>
      <c r="R19" s="63" t="s">
        <v>269</v>
      </c>
      <c r="S19" s="63" t="s">
        <v>269</v>
      </c>
      <c r="T19" s="63" t="s">
        <v>269</v>
      </c>
      <c r="U19" s="63" t="s">
        <v>269</v>
      </c>
      <c r="V19" s="63" t="s">
        <v>269</v>
      </c>
      <c r="W19" s="63" t="s">
        <v>269</v>
      </c>
      <c r="X19" s="63" t="s">
        <v>269</v>
      </c>
      <c r="Y19" s="63" t="s">
        <v>269</v>
      </c>
      <c r="Z19" s="63" t="s">
        <v>269</v>
      </c>
      <c r="AA19" s="63" t="s">
        <v>269</v>
      </c>
      <c r="AB19" s="78" t="s">
        <v>270</v>
      </c>
      <c r="AC19" s="78" t="s">
        <v>270</v>
      </c>
      <c r="AD19" s="78" t="s">
        <v>270</v>
      </c>
      <c r="AE19" s="78" t="s">
        <v>270</v>
      </c>
      <c r="AF19" s="78" t="s">
        <v>270</v>
      </c>
      <c r="AG19" s="78" t="s">
        <v>270</v>
      </c>
      <c r="AH19" s="78" t="s">
        <v>270</v>
      </c>
      <c r="AI19" s="78" t="s">
        <v>270</v>
      </c>
      <c r="AJ19" s="78" t="s">
        <v>270</v>
      </c>
      <c r="AK19" s="78" t="s">
        <v>270</v>
      </c>
      <c r="AL19" s="78" t="s">
        <v>270</v>
      </c>
      <c r="AM19" s="78" t="s">
        <v>270</v>
      </c>
      <c r="AN19" s="78" t="s">
        <v>270</v>
      </c>
      <c r="AO19" s="78" t="s">
        <v>270</v>
      </c>
      <c r="AP19" s="78" t="s">
        <v>270</v>
      </c>
      <c r="AQ19" s="78" t="s">
        <v>270</v>
      </c>
      <c r="AR19" s="78" t="s">
        <v>270</v>
      </c>
      <c r="AS19" s="78" t="s">
        <v>270</v>
      </c>
      <c r="AT19" s="78" t="s">
        <v>270</v>
      </c>
      <c r="AU19" s="78" t="s">
        <v>270</v>
      </c>
      <c r="AV19" s="78" t="s">
        <v>270</v>
      </c>
      <c r="AW19" s="78" t="s">
        <v>270</v>
      </c>
    </row>
    <row r="20" spans="1:49" x14ac:dyDescent="0.2">
      <c r="A20" s="47"/>
      <c r="B20" s="204" t="s">
        <v>43</v>
      </c>
      <c r="C20" s="204"/>
      <c r="D20" s="49">
        <v>9.42</v>
      </c>
      <c r="E20" s="49">
        <v>9.32</v>
      </c>
      <c r="F20" s="49">
        <v>9.25</v>
      </c>
      <c r="G20" s="49">
        <v>9.1</v>
      </c>
      <c r="H20" s="49">
        <v>8.8000000000000007</v>
      </c>
      <c r="I20" s="49">
        <v>8.6</v>
      </c>
      <c r="J20" s="43">
        <v>8.6</v>
      </c>
      <c r="K20" s="63"/>
      <c r="L20" s="63"/>
      <c r="M20" s="63"/>
      <c r="N20" s="63"/>
      <c r="O20" s="63"/>
      <c r="P20" s="63"/>
      <c r="Q20" s="63"/>
      <c r="R20" s="63"/>
      <c r="S20" s="63"/>
      <c r="T20" s="63"/>
      <c r="U20" s="63"/>
      <c r="V20" s="63"/>
      <c r="W20" s="63"/>
      <c r="X20" s="63"/>
      <c r="Y20" s="63"/>
      <c r="Z20" s="63"/>
      <c r="AA20" s="63"/>
      <c r="AB20" s="78"/>
      <c r="AC20" s="78"/>
      <c r="AD20" s="78"/>
      <c r="AE20" s="78"/>
      <c r="AF20" s="78"/>
      <c r="AG20" s="78"/>
      <c r="AH20" s="78"/>
      <c r="AI20" s="78"/>
      <c r="AJ20" s="78"/>
      <c r="AK20" s="78"/>
      <c r="AL20" s="78"/>
      <c r="AM20" s="78"/>
      <c r="AN20" s="78"/>
      <c r="AO20" s="78"/>
      <c r="AP20" s="78"/>
      <c r="AQ20" s="78"/>
      <c r="AR20" s="78"/>
      <c r="AS20" s="78"/>
      <c r="AT20" s="78"/>
      <c r="AU20" s="78"/>
      <c r="AV20" s="78"/>
      <c r="AW20" s="78"/>
    </row>
    <row r="21" spans="1:49" ht="54" x14ac:dyDescent="0.2">
      <c r="A21" s="159" t="s">
        <v>44</v>
      </c>
      <c r="B21" s="159" t="s">
        <v>45</v>
      </c>
      <c r="C21" s="159"/>
      <c r="D21" s="42" t="s">
        <v>271</v>
      </c>
      <c r="E21" s="42" t="s">
        <v>271</v>
      </c>
      <c r="F21" s="42" t="s">
        <v>271</v>
      </c>
      <c r="G21" s="42" t="s">
        <v>271</v>
      </c>
      <c r="H21" s="42" t="s">
        <v>271</v>
      </c>
      <c r="I21" s="42" t="s">
        <v>271</v>
      </c>
      <c r="J21" s="65" t="s">
        <v>271</v>
      </c>
      <c r="K21" s="63" t="s">
        <v>272</v>
      </c>
      <c r="L21" s="63" t="s">
        <v>273</v>
      </c>
      <c r="M21" s="63" t="s">
        <v>272</v>
      </c>
      <c r="N21" s="63" t="s">
        <v>272</v>
      </c>
      <c r="O21" s="63" t="s">
        <v>272</v>
      </c>
      <c r="P21" s="63" t="s">
        <v>272</v>
      </c>
      <c r="Q21" s="63" t="s">
        <v>272</v>
      </c>
      <c r="R21" s="63" t="s">
        <v>272</v>
      </c>
      <c r="S21" s="63" t="s">
        <v>272</v>
      </c>
      <c r="T21" s="63" t="s">
        <v>272</v>
      </c>
      <c r="U21" s="63" t="s">
        <v>272</v>
      </c>
      <c r="V21" s="63" t="s">
        <v>272</v>
      </c>
      <c r="W21" s="63" t="s">
        <v>272</v>
      </c>
      <c r="X21" s="63" t="s">
        <v>274</v>
      </c>
      <c r="Y21" s="63" t="s">
        <v>274</v>
      </c>
      <c r="Z21" s="63" t="s">
        <v>274</v>
      </c>
      <c r="AA21" s="63" t="s">
        <v>274</v>
      </c>
      <c r="AB21" s="63" t="s">
        <v>275</v>
      </c>
      <c r="AC21" s="63" t="s">
        <v>275</v>
      </c>
      <c r="AD21" s="63" t="s">
        <v>275</v>
      </c>
      <c r="AE21" s="63" t="s">
        <v>275</v>
      </c>
      <c r="AF21" s="63" t="s">
        <v>275</v>
      </c>
      <c r="AG21" s="63" t="s">
        <v>275</v>
      </c>
      <c r="AH21" s="63" t="s">
        <v>276</v>
      </c>
      <c r="AI21" s="63" t="s">
        <v>276</v>
      </c>
      <c r="AJ21" s="63" t="s">
        <v>276</v>
      </c>
      <c r="AK21" s="63" t="s">
        <v>277</v>
      </c>
      <c r="AL21" s="63" t="s">
        <v>277</v>
      </c>
      <c r="AM21" s="63" t="s">
        <v>277</v>
      </c>
      <c r="AN21" s="63" t="s">
        <v>277</v>
      </c>
      <c r="AO21" s="63" t="s">
        <v>277</v>
      </c>
      <c r="AP21" s="63" t="s">
        <v>277</v>
      </c>
      <c r="AQ21" s="63" t="s">
        <v>277</v>
      </c>
      <c r="AR21" s="63" t="s">
        <v>277</v>
      </c>
      <c r="AS21" s="63" t="s">
        <v>277</v>
      </c>
      <c r="AT21" s="63" t="s">
        <v>277</v>
      </c>
      <c r="AU21" s="63" t="s">
        <v>277</v>
      </c>
      <c r="AV21" s="63" t="s">
        <v>277</v>
      </c>
      <c r="AW21" s="63" t="s">
        <v>277</v>
      </c>
    </row>
    <row r="22" spans="1:49" x14ac:dyDescent="0.2">
      <c r="A22" s="159"/>
      <c r="B22" s="159" t="s">
        <v>50</v>
      </c>
      <c r="C22" s="159"/>
      <c r="D22" s="42" t="s">
        <v>278</v>
      </c>
      <c r="E22" s="42" t="s">
        <v>278</v>
      </c>
      <c r="F22" s="42" t="s">
        <v>278</v>
      </c>
      <c r="G22" s="42" t="s">
        <v>278</v>
      </c>
      <c r="H22" s="42" t="s">
        <v>278</v>
      </c>
      <c r="I22" s="42" t="s">
        <v>278</v>
      </c>
      <c r="J22" s="65" t="s">
        <v>278</v>
      </c>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row>
    <row r="23" spans="1:49" x14ac:dyDescent="0.2">
      <c r="A23" s="159" t="s">
        <v>55</v>
      </c>
      <c r="B23" s="159"/>
      <c r="C23" s="159"/>
      <c r="D23" s="50" t="s">
        <v>279</v>
      </c>
      <c r="E23" s="50" t="s">
        <v>279</v>
      </c>
      <c r="F23" s="51" t="s">
        <v>280</v>
      </c>
      <c r="G23" s="51" t="s">
        <v>281</v>
      </c>
      <c r="H23" s="51" t="s">
        <v>282</v>
      </c>
      <c r="I23" s="51" t="s">
        <v>283</v>
      </c>
      <c r="J23" s="66" t="s">
        <v>284</v>
      </c>
      <c r="K23" s="63" t="s">
        <v>269</v>
      </c>
      <c r="L23" s="63" t="s">
        <v>269</v>
      </c>
      <c r="M23" s="63" t="s">
        <v>269</v>
      </c>
      <c r="N23" s="63" t="s">
        <v>269</v>
      </c>
      <c r="O23" s="63" t="s">
        <v>269</v>
      </c>
      <c r="P23" s="63" t="s">
        <v>269</v>
      </c>
      <c r="Q23" s="63" t="s">
        <v>269</v>
      </c>
      <c r="R23" s="63" t="s">
        <v>269</v>
      </c>
      <c r="S23" s="63" t="s">
        <v>269</v>
      </c>
      <c r="T23" s="63" t="s">
        <v>269</v>
      </c>
      <c r="U23" s="63" t="s">
        <v>269</v>
      </c>
      <c r="V23" s="63" t="s">
        <v>269</v>
      </c>
      <c r="W23" s="63" t="s">
        <v>269</v>
      </c>
      <c r="X23" s="63" t="s">
        <v>269</v>
      </c>
      <c r="Y23" s="63" t="s">
        <v>269</v>
      </c>
      <c r="Z23" s="63" t="s">
        <v>269</v>
      </c>
      <c r="AA23" s="63" t="s">
        <v>269</v>
      </c>
      <c r="AB23" s="78" t="s">
        <v>270</v>
      </c>
      <c r="AC23" s="78" t="s">
        <v>270</v>
      </c>
      <c r="AD23" s="78" t="s">
        <v>270</v>
      </c>
      <c r="AE23" s="78" t="s">
        <v>270</v>
      </c>
      <c r="AF23" s="78" t="s">
        <v>270</v>
      </c>
      <c r="AG23" s="78" t="s">
        <v>270</v>
      </c>
      <c r="AH23" s="78" t="s">
        <v>270</v>
      </c>
      <c r="AI23" s="78" t="s">
        <v>270</v>
      </c>
      <c r="AJ23" s="78" t="s">
        <v>270</v>
      </c>
      <c r="AK23" s="78" t="s">
        <v>270</v>
      </c>
      <c r="AL23" s="78" t="s">
        <v>270</v>
      </c>
      <c r="AM23" s="78" t="s">
        <v>270</v>
      </c>
      <c r="AN23" s="78" t="s">
        <v>270</v>
      </c>
      <c r="AO23" s="78" t="s">
        <v>270</v>
      </c>
      <c r="AP23" s="78" t="s">
        <v>270</v>
      </c>
      <c r="AQ23" s="78" t="s">
        <v>270</v>
      </c>
      <c r="AR23" s="78" t="s">
        <v>270</v>
      </c>
      <c r="AS23" s="78" t="s">
        <v>270</v>
      </c>
      <c r="AT23" s="78" t="s">
        <v>270</v>
      </c>
      <c r="AU23" s="78" t="s">
        <v>270</v>
      </c>
      <c r="AV23" s="78" t="s">
        <v>270</v>
      </c>
      <c r="AW23" s="78" t="s">
        <v>270</v>
      </c>
    </row>
    <row r="24" spans="1:49" x14ac:dyDescent="0.2">
      <c r="A24" s="159" t="s">
        <v>65</v>
      </c>
      <c r="B24" s="159"/>
      <c r="C24" s="159"/>
      <c r="D24" s="42" t="s">
        <v>66</v>
      </c>
      <c r="E24" s="42" t="s">
        <v>66</v>
      </c>
      <c r="F24" s="42" t="s">
        <v>66</v>
      </c>
      <c r="G24" s="42" t="s">
        <v>66</v>
      </c>
      <c r="H24" s="42" t="s">
        <v>66</v>
      </c>
      <c r="I24" s="42" t="s">
        <v>66</v>
      </c>
      <c r="J24" s="42" t="s">
        <v>66</v>
      </c>
      <c r="K24" s="42" t="s">
        <v>66</v>
      </c>
      <c r="L24" s="42" t="s">
        <v>66</v>
      </c>
      <c r="M24" s="42" t="s">
        <v>66</v>
      </c>
      <c r="N24" s="42" t="s">
        <v>66</v>
      </c>
      <c r="O24" s="42" t="s">
        <v>66</v>
      </c>
      <c r="P24" s="42" t="s">
        <v>66</v>
      </c>
      <c r="Q24" s="42" t="s">
        <v>66</v>
      </c>
      <c r="R24" s="42" t="s">
        <v>66</v>
      </c>
      <c r="S24" s="42" t="s">
        <v>66</v>
      </c>
      <c r="T24" s="42" t="s">
        <v>66</v>
      </c>
      <c r="U24" s="42" t="s">
        <v>66</v>
      </c>
      <c r="V24" s="42" t="s">
        <v>66</v>
      </c>
      <c r="W24" s="42" t="s">
        <v>66</v>
      </c>
      <c r="X24" s="42" t="s">
        <v>66</v>
      </c>
      <c r="Y24" s="42" t="s">
        <v>66</v>
      </c>
      <c r="Z24" s="42" t="s">
        <v>66</v>
      </c>
      <c r="AA24" s="42" t="s">
        <v>66</v>
      </c>
      <c r="AB24" s="42" t="s">
        <v>66</v>
      </c>
      <c r="AC24" s="42" t="s">
        <v>66</v>
      </c>
      <c r="AD24" s="42" t="s">
        <v>66</v>
      </c>
      <c r="AE24" s="42" t="s">
        <v>66</v>
      </c>
      <c r="AF24" s="42" t="s">
        <v>66</v>
      </c>
      <c r="AG24" s="42" t="s">
        <v>66</v>
      </c>
      <c r="AH24" s="42" t="s">
        <v>66</v>
      </c>
      <c r="AI24" s="42" t="s">
        <v>66</v>
      </c>
      <c r="AJ24" s="42" t="s">
        <v>66</v>
      </c>
      <c r="AK24" s="42" t="s">
        <v>66</v>
      </c>
      <c r="AL24" s="42" t="s">
        <v>66</v>
      </c>
      <c r="AM24" s="42" t="s">
        <v>66</v>
      </c>
      <c r="AN24" s="42" t="s">
        <v>66</v>
      </c>
      <c r="AO24" s="42" t="s">
        <v>66</v>
      </c>
      <c r="AP24" s="42" t="s">
        <v>66</v>
      </c>
      <c r="AQ24" s="42" t="s">
        <v>66</v>
      </c>
      <c r="AR24" s="42" t="s">
        <v>66</v>
      </c>
      <c r="AS24" s="42" t="s">
        <v>66</v>
      </c>
      <c r="AT24" s="42" t="s">
        <v>66</v>
      </c>
      <c r="AU24" s="42" t="s">
        <v>66</v>
      </c>
      <c r="AV24" s="42" t="s">
        <v>66</v>
      </c>
      <c r="AW24" s="42" t="s">
        <v>66</v>
      </c>
    </row>
    <row r="25" spans="1:49" x14ac:dyDescent="0.2">
      <c r="A25" s="159" t="s">
        <v>67</v>
      </c>
      <c r="B25" s="159"/>
      <c r="C25" s="159"/>
      <c r="D25" s="46">
        <v>4.1500000000000004</v>
      </c>
      <c r="E25" s="46">
        <v>4.1500000000000004</v>
      </c>
      <c r="F25" s="46">
        <v>4.1500000000000004</v>
      </c>
      <c r="G25" s="46">
        <v>4.1500000000000004</v>
      </c>
      <c r="H25" s="46">
        <v>4.1500000000000004</v>
      </c>
      <c r="I25" s="46">
        <v>4.1500000000000004</v>
      </c>
      <c r="J25" s="46">
        <v>4.1500000000000004</v>
      </c>
      <c r="K25" s="63">
        <v>4.1500000000000004</v>
      </c>
      <c r="L25" s="63">
        <v>4.1500000000000004</v>
      </c>
      <c r="M25" s="63">
        <v>4.1500000000000004</v>
      </c>
      <c r="N25" s="63">
        <v>4.1500000000000004</v>
      </c>
      <c r="O25" s="63">
        <v>4.1500000000000004</v>
      </c>
      <c r="P25" s="63">
        <v>4.1500000000000004</v>
      </c>
      <c r="Q25" s="63">
        <v>4.1500000000000004</v>
      </c>
      <c r="R25" s="63">
        <v>4.1500000000000004</v>
      </c>
      <c r="S25" s="63">
        <v>4.1500000000000004</v>
      </c>
      <c r="T25" s="63">
        <v>4.1500000000000004</v>
      </c>
      <c r="U25" s="63">
        <v>4.1500000000000004</v>
      </c>
      <c r="V25" s="63">
        <v>4.1500000000000004</v>
      </c>
      <c r="W25" s="63">
        <v>4.1500000000000004</v>
      </c>
      <c r="X25" s="63">
        <v>4.1500000000000004</v>
      </c>
      <c r="Y25" s="63">
        <v>4.1500000000000004</v>
      </c>
      <c r="Z25" s="63">
        <v>4.1500000000000004</v>
      </c>
      <c r="AA25" s="63">
        <v>4.1500000000000004</v>
      </c>
      <c r="AB25" s="63">
        <v>4.1500000000000004</v>
      </c>
      <c r="AC25" s="63">
        <v>4.1500000000000004</v>
      </c>
      <c r="AD25" s="63">
        <v>4.1500000000000004</v>
      </c>
      <c r="AE25" s="63">
        <v>4.1500000000000004</v>
      </c>
      <c r="AF25" s="63">
        <v>4.1500000000000004</v>
      </c>
      <c r="AG25" s="63">
        <v>4.1500000000000004</v>
      </c>
      <c r="AH25" s="63">
        <v>4.1500000000000004</v>
      </c>
      <c r="AI25" s="63">
        <v>4.1500000000000004</v>
      </c>
      <c r="AJ25" s="63">
        <v>4.1500000000000004</v>
      </c>
      <c r="AK25" s="63">
        <v>4.1500000000000004</v>
      </c>
      <c r="AL25" s="63">
        <v>4.1500000000000004</v>
      </c>
      <c r="AM25" s="63">
        <v>4.1500000000000004</v>
      </c>
      <c r="AN25" s="63">
        <v>4.1500000000000004</v>
      </c>
      <c r="AO25" s="63">
        <v>4.1500000000000004</v>
      </c>
      <c r="AP25" s="63">
        <v>4.1500000000000004</v>
      </c>
      <c r="AQ25" s="63">
        <v>4.1500000000000004</v>
      </c>
      <c r="AR25" s="63">
        <v>4.1500000000000004</v>
      </c>
      <c r="AS25" s="63">
        <v>4.1500000000000004</v>
      </c>
      <c r="AT25" s="63">
        <v>4.1500000000000004</v>
      </c>
      <c r="AU25" s="63">
        <v>4.1500000000000004</v>
      </c>
      <c r="AV25" s="63">
        <v>4.1500000000000004</v>
      </c>
      <c r="AW25" s="63">
        <v>4.1500000000000004</v>
      </c>
    </row>
    <row r="26" spans="1:49" x14ac:dyDescent="0.2">
      <c r="A26" s="159" t="s">
        <v>68</v>
      </c>
      <c r="B26" s="159"/>
      <c r="C26" s="159"/>
      <c r="D26" s="46" t="s">
        <v>69</v>
      </c>
      <c r="E26" s="46" t="s">
        <v>69</v>
      </c>
      <c r="F26" s="46" t="s">
        <v>69</v>
      </c>
      <c r="G26" s="46" t="s">
        <v>69</v>
      </c>
      <c r="H26" s="46" t="s">
        <v>69</v>
      </c>
      <c r="I26" s="46" t="s">
        <v>69</v>
      </c>
      <c r="J26" s="46" t="s">
        <v>69</v>
      </c>
      <c r="K26" s="63" t="s">
        <v>69</v>
      </c>
      <c r="L26" s="67" t="s">
        <v>69</v>
      </c>
      <c r="M26" s="67" t="s">
        <v>69</v>
      </c>
      <c r="N26" s="67" t="s">
        <v>69</v>
      </c>
      <c r="O26" s="67" t="s">
        <v>69</v>
      </c>
      <c r="P26" s="67" t="s">
        <v>69</v>
      </c>
      <c r="Q26" s="67" t="s">
        <v>69</v>
      </c>
      <c r="R26" s="67" t="s">
        <v>69</v>
      </c>
      <c r="S26" s="67" t="s">
        <v>69</v>
      </c>
      <c r="T26" s="67" t="s">
        <v>69</v>
      </c>
      <c r="U26" s="67" t="s">
        <v>69</v>
      </c>
      <c r="V26" s="67" t="s">
        <v>69</v>
      </c>
      <c r="W26" s="67" t="s">
        <v>69</v>
      </c>
      <c r="X26" s="67" t="s">
        <v>69</v>
      </c>
      <c r="Y26" s="67" t="s">
        <v>69</v>
      </c>
      <c r="Z26" s="67" t="s">
        <v>69</v>
      </c>
      <c r="AA26" s="67" t="s">
        <v>69</v>
      </c>
      <c r="AB26" s="63" t="s">
        <v>69</v>
      </c>
      <c r="AC26" s="67" t="s">
        <v>69</v>
      </c>
      <c r="AD26" s="67" t="s">
        <v>69</v>
      </c>
      <c r="AE26" s="67" t="s">
        <v>69</v>
      </c>
      <c r="AF26" s="67" t="s">
        <v>69</v>
      </c>
      <c r="AG26" s="67" t="s">
        <v>69</v>
      </c>
      <c r="AH26" s="63" t="s">
        <v>69</v>
      </c>
      <c r="AI26" s="67" t="s">
        <v>69</v>
      </c>
      <c r="AJ26" s="67" t="s">
        <v>69</v>
      </c>
      <c r="AK26" s="67" t="s">
        <v>69</v>
      </c>
      <c r="AL26" s="67" t="s">
        <v>69</v>
      </c>
      <c r="AM26" s="67" t="s">
        <v>69</v>
      </c>
      <c r="AN26" s="63" t="s">
        <v>69</v>
      </c>
      <c r="AO26" s="67" t="s">
        <v>69</v>
      </c>
      <c r="AP26" s="67" t="s">
        <v>69</v>
      </c>
      <c r="AQ26" s="67" t="s">
        <v>69</v>
      </c>
      <c r="AR26" s="67" t="s">
        <v>69</v>
      </c>
      <c r="AS26" s="67" t="s">
        <v>69</v>
      </c>
      <c r="AT26" s="63" t="s">
        <v>69</v>
      </c>
      <c r="AU26" s="67" t="s">
        <v>69</v>
      </c>
      <c r="AV26" s="67" t="s">
        <v>69</v>
      </c>
      <c r="AW26" s="67" t="s">
        <v>69</v>
      </c>
    </row>
    <row r="27" spans="1:49" x14ac:dyDescent="0.2">
      <c r="A27" s="160" t="s">
        <v>70</v>
      </c>
      <c r="B27" s="159" t="s">
        <v>71</v>
      </c>
      <c r="C27" s="159"/>
      <c r="D27" s="46" t="s">
        <v>72</v>
      </c>
      <c r="E27" s="46" t="s">
        <v>72</v>
      </c>
      <c r="F27" s="46" t="s">
        <v>72</v>
      </c>
      <c r="G27" s="46" t="s">
        <v>72</v>
      </c>
      <c r="H27" s="46" t="s">
        <v>72</v>
      </c>
      <c r="I27" s="46" t="s">
        <v>72</v>
      </c>
      <c r="J27" s="46" t="s">
        <v>72</v>
      </c>
      <c r="K27" s="63" t="s">
        <v>72</v>
      </c>
      <c r="L27" s="63" t="s">
        <v>72</v>
      </c>
      <c r="M27" s="63" t="s">
        <v>72</v>
      </c>
      <c r="N27" s="63" t="s">
        <v>72</v>
      </c>
      <c r="O27" s="63" t="s">
        <v>72</v>
      </c>
      <c r="P27" s="63" t="s">
        <v>72</v>
      </c>
      <c r="Q27" s="63" t="s">
        <v>72</v>
      </c>
      <c r="R27" s="63" t="s">
        <v>72</v>
      </c>
      <c r="S27" s="63" t="s">
        <v>72</v>
      </c>
      <c r="T27" s="63" t="s">
        <v>72</v>
      </c>
      <c r="U27" s="63" t="s">
        <v>72</v>
      </c>
      <c r="V27" s="63" t="s">
        <v>72</v>
      </c>
      <c r="W27" s="63" t="s">
        <v>72</v>
      </c>
      <c r="X27" s="63" t="s">
        <v>72</v>
      </c>
      <c r="Y27" s="63" t="s">
        <v>72</v>
      </c>
      <c r="Z27" s="63" t="s">
        <v>72</v>
      </c>
      <c r="AA27" s="63" t="s">
        <v>72</v>
      </c>
      <c r="AB27" s="63" t="s">
        <v>72</v>
      </c>
      <c r="AC27" s="63" t="s">
        <v>72</v>
      </c>
      <c r="AD27" s="63" t="s">
        <v>72</v>
      </c>
      <c r="AE27" s="63" t="s">
        <v>72</v>
      </c>
      <c r="AF27" s="63" t="s">
        <v>72</v>
      </c>
      <c r="AG27" s="63" t="s">
        <v>72</v>
      </c>
      <c r="AH27" s="63" t="s">
        <v>72</v>
      </c>
      <c r="AI27" s="63" t="s">
        <v>72</v>
      </c>
      <c r="AJ27" s="63" t="s">
        <v>72</v>
      </c>
      <c r="AK27" s="63" t="s">
        <v>72</v>
      </c>
      <c r="AL27" s="63" t="s">
        <v>72</v>
      </c>
      <c r="AM27" s="63" t="s">
        <v>72</v>
      </c>
      <c r="AN27" s="63" t="s">
        <v>72</v>
      </c>
      <c r="AO27" s="63" t="s">
        <v>72</v>
      </c>
      <c r="AP27" s="63" t="s">
        <v>72</v>
      </c>
      <c r="AQ27" s="63" t="s">
        <v>72</v>
      </c>
      <c r="AR27" s="63" t="s">
        <v>72</v>
      </c>
      <c r="AS27" s="63" t="s">
        <v>72</v>
      </c>
      <c r="AT27" s="63" t="s">
        <v>72</v>
      </c>
      <c r="AU27" s="63" t="s">
        <v>72</v>
      </c>
      <c r="AV27" s="63" t="s">
        <v>72</v>
      </c>
      <c r="AW27" s="63" t="s">
        <v>72</v>
      </c>
    </row>
    <row r="28" spans="1:49" x14ac:dyDescent="0.2">
      <c r="A28" s="160"/>
      <c r="B28" s="162" t="s">
        <v>73</v>
      </c>
      <c r="C28" s="162"/>
      <c r="D28" s="51" t="s">
        <v>285</v>
      </c>
      <c r="E28" s="51" t="s">
        <v>285</v>
      </c>
      <c r="F28" s="51" t="s">
        <v>285</v>
      </c>
      <c r="G28" s="51">
        <v>9.3000000000000007</v>
      </c>
      <c r="H28" s="51">
        <v>9.5</v>
      </c>
      <c r="I28" s="52">
        <v>11</v>
      </c>
      <c r="J28" s="44">
        <v>11.5</v>
      </c>
      <c r="K28" s="63">
        <f>E28+E28</f>
        <v>17</v>
      </c>
      <c r="L28" s="63">
        <f>D28+E28</f>
        <v>17</v>
      </c>
      <c r="M28" s="63">
        <f>E28+E28</f>
        <v>17</v>
      </c>
      <c r="N28" s="63">
        <f>E28+F28</f>
        <v>17</v>
      </c>
      <c r="O28" s="63">
        <f>F28+F28</f>
        <v>17</v>
      </c>
      <c r="P28" s="63">
        <f>F28+G28</f>
        <v>17.8</v>
      </c>
      <c r="Q28" s="63">
        <f>F28+H28</f>
        <v>18</v>
      </c>
      <c r="R28" s="63">
        <f>G28+H28</f>
        <v>18.8</v>
      </c>
      <c r="S28" s="63">
        <f>H28+H28</f>
        <v>19</v>
      </c>
      <c r="T28" s="63">
        <f>H28+I28</f>
        <v>20.5</v>
      </c>
      <c r="U28" s="63">
        <f>I28+I28</f>
        <v>22</v>
      </c>
      <c r="V28" s="63">
        <v>22.5</v>
      </c>
      <c r="W28" s="63">
        <v>23</v>
      </c>
      <c r="X28" s="63">
        <f>F28*3</f>
        <v>25.5</v>
      </c>
      <c r="Y28" s="63">
        <f>F28*2+G28</f>
        <v>26.3</v>
      </c>
      <c r="Z28" s="63">
        <f>F28+G28*2</f>
        <v>27.1</v>
      </c>
      <c r="AA28" s="63">
        <f>G28*3</f>
        <v>27.900000000000002</v>
      </c>
      <c r="AB28" s="63">
        <f>G28*2+H28</f>
        <v>28.1</v>
      </c>
      <c r="AC28" s="63">
        <f>G28+H28*2</f>
        <v>28.3</v>
      </c>
      <c r="AD28" s="63">
        <f>H28*3</f>
        <v>28.5</v>
      </c>
      <c r="AE28" s="63">
        <f>H28*2+I28</f>
        <v>30</v>
      </c>
      <c r="AF28" s="63">
        <f>H28+I28*2</f>
        <v>31.5</v>
      </c>
      <c r="AG28" s="63">
        <f>I28*3</f>
        <v>33</v>
      </c>
      <c r="AH28" s="76">
        <f>I28*2+J28</f>
        <v>33.5</v>
      </c>
      <c r="AI28" s="76">
        <f>I28+J28*2</f>
        <v>34</v>
      </c>
      <c r="AJ28" s="76">
        <f>J28*3</f>
        <v>34.5</v>
      </c>
      <c r="AK28" s="63">
        <f>G28*4</f>
        <v>37.200000000000003</v>
      </c>
      <c r="AL28" s="63">
        <f>G28*3+H28</f>
        <v>37.400000000000006</v>
      </c>
      <c r="AM28" s="63">
        <f>G28*2+H28*2</f>
        <v>37.6</v>
      </c>
      <c r="AN28" s="63">
        <f>G28+H28*3</f>
        <v>37.799999999999997</v>
      </c>
      <c r="AO28" s="63">
        <f>H28*4</f>
        <v>38</v>
      </c>
      <c r="AP28" s="63">
        <f>H28*3+I28</f>
        <v>39.5</v>
      </c>
      <c r="AQ28" s="63">
        <f>H28*2+I28*2</f>
        <v>41</v>
      </c>
      <c r="AR28" s="63">
        <f>H28+I28*3</f>
        <v>42.5</v>
      </c>
      <c r="AS28" s="63">
        <f>I28*4</f>
        <v>44</v>
      </c>
      <c r="AT28" s="63">
        <v>44.5</v>
      </c>
      <c r="AU28" s="63">
        <v>45</v>
      </c>
      <c r="AV28" s="63">
        <v>45.5</v>
      </c>
      <c r="AW28" s="63">
        <v>46</v>
      </c>
    </row>
    <row r="29" spans="1:49" x14ac:dyDescent="0.2">
      <c r="A29" s="159" t="s">
        <v>74</v>
      </c>
      <c r="B29" s="195" t="s">
        <v>75</v>
      </c>
      <c r="C29" s="195"/>
      <c r="D29" s="52">
        <v>13500</v>
      </c>
      <c r="E29" s="52">
        <v>19500</v>
      </c>
      <c r="F29" s="52">
        <v>19500</v>
      </c>
      <c r="G29" s="52">
        <v>20000</v>
      </c>
      <c r="H29" s="52">
        <v>20000</v>
      </c>
      <c r="I29" s="52">
        <v>20000</v>
      </c>
      <c r="J29" s="52">
        <v>20000</v>
      </c>
      <c r="K29" s="68">
        <f>D29+D29</f>
        <v>27000</v>
      </c>
      <c r="L29" s="68">
        <f>D29+E29</f>
        <v>33000</v>
      </c>
      <c r="M29" s="68">
        <f>E29+E29</f>
        <v>39000</v>
      </c>
      <c r="N29" s="68">
        <f>E29+F29</f>
        <v>39000</v>
      </c>
      <c r="O29" s="68">
        <f>F29+F29</f>
        <v>39000</v>
      </c>
      <c r="P29" s="68">
        <f>F29+G29</f>
        <v>39500</v>
      </c>
      <c r="Q29" s="68">
        <f>F29+H29</f>
        <v>39500</v>
      </c>
      <c r="R29" s="68">
        <f>G29+H29</f>
        <v>40000</v>
      </c>
      <c r="S29" s="68">
        <f>H29+H29</f>
        <v>40000</v>
      </c>
      <c r="T29" s="68">
        <f>H29+I29</f>
        <v>40000</v>
      </c>
      <c r="U29" s="68">
        <f>I29+I29</f>
        <v>40000</v>
      </c>
      <c r="V29" s="56">
        <f>I29+J29</f>
        <v>40000</v>
      </c>
      <c r="W29" s="56">
        <v>40000</v>
      </c>
      <c r="X29" s="68">
        <f>F29*3</f>
        <v>58500</v>
      </c>
      <c r="Y29" s="68">
        <f>F29*2+G29</f>
        <v>59000</v>
      </c>
      <c r="Z29" s="68">
        <f>F29+G29*2</f>
        <v>59500</v>
      </c>
      <c r="AA29" s="63">
        <f>G29*3</f>
        <v>60000</v>
      </c>
      <c r="AB29" s="68">
        <f>G29*2+H29</f>
        <v>60000</v>
      </c>
      <c r="AC29" s="68">
        <f>G29+H29*2</f>
        <v>60000</v>
      </c>
      <c r="AD29" s="68">
        <f>H29*3</f>
        <v>60000</v>
      </c>
      <c r="AE29" s="63">
        <f>H29*2+I29</f>
        <v>60000</v>
      </c>
      <c r="AF29" s="68">
        <f>H29+I29*2</f>
        <v>60000</v>
      </c>
      <c r="AG29" s="68">
        <f>I29*3</f>
        <v>60000</v>
      </c>
      <c r="AH29" s="56">
        <f>I29*2+J29</f>
        <v>60000</v>
      </c>
      <c r="AI29" s="56">
        <f>I29+J29*2</f>
        <v>60000</v>
      </c>
      <c r="AJ29" s="56">
        <f>J29*3</f>
        <v>60000</v>
      </c>
      <c r="AK29" s="68">
        <f>G29*4</f>
        <v>80000</v>
      </c>
      <c r="AL29" s="68">
        <f>G29*3+H29</f>
        <v>80000</v>
      </c>
      <c r="AM29" s="68">
        <f>G29*2+H29*2</f>
        <v>80000</v>
      </c>
      <c r="AN29" s="68">
        <f>G29+H29*3</f>
        <v>80000</v>
      </c>
      <c r="AO29" s="68">
        <f>H29*4</f>
        <v>80000</v>
      </c>
      <c r="AP29" s="68">
        <f>H29*3+I29</f>
        <v>80000</v>
      </c>
      <c r="AQ29" s="68">
        <f>H29*2+I29*2</f>
        <v>80000</v>
      </c>
      <c r="AR29" s="68">
        <f>H29+I29*3</f>
        <v>80000</v>
      </c>
      <c r="AS29" s="68">
        <f>I29*4</f>
        <v>80000</v>
      </c>
      <c r="AT29" s="56">
        <f>I29*3+J29</f>
        <v>80000</v>
      </c>
      <c r="AU29" s="56">
        <f>I29*2+J29*2</f>
        <v>80000</v>
      </c>
      <c r="AV29" s="56">
        <f>I29+J29*3</f>
        <v>80000</v>
      </c>
      <c r="AW29" s="56">
        <f>J29*4</f>
        <v>80000</v>
      </c>
    </row>
    <row r="30" spans="1:49" x14ac:dyDescent="0.2">
      <c r="A30" s="159"/>
      <c r="B30" s="159" t="s">
        <v>76</v>
      </c>
      <c r="C30" s="159"/>
      <c r="D30" s="53">
        <v>35</v>
      </c>
      <c r="E30" s="53">
        <v>35</v>
      </c>
      <c r="F30" s="53">
        <v>35</v>
      </c>
      <c r="G30" s="53">
        <v>35</v>
      </c>
      <c r="H30" s="53">
        <v>35</v>
      </c>
      <c r="I30" s="53">
        <v>35</v>
      </c>
      <c r="J30" s="53">
        <v>35</v>
      </c>
      <c r="K30" s="68"/>
      <c r="L30" s="68"/>
      <c r="M30" s="68"/>
      <c r="N30" s="68"/>
      <c r="O30" s="68"/>
      <c r="P30" s="68"/>
      <c r="Q30" s="68"/>
      <c r="R30" s="68"/>
      <c r="S30" s="68"/>
      <c r="T30" s="68"/>
      <c r="U30" s="68"/>
      <c r="V30" s="68"/>
      <c r="W30" s="68"/>
      <c r="X30" s="68"/>
      <c r="Y30" s="68"/>
      <c r="Z30" s="68"/>
      <c r="AA30" s="63"/>
      <c r="AB30" s="68"/>
      <c r="AC30" s="68"/>
      <c r="AD30" s="68"/>
      <c r="AE30" s="63"/>
      <c r="AF30" s="68"/>
      <c r="AG30" s="68"/>
      <c r="AH30" s="68"/>
      <c r="AI30" s="68"/>
      <c r="AJ30" s="68"/>
      <c r="AK30" s="68"/>
      <c r="AL30" s="68"/>
      <c r="AM30" s="68"/>
      <c r="AN30" s="68"/>
      <c r="AO30" s="68"/>
      <c r="AP30" s="68"/>
      <c r="AQ30" s="68"/>
      <c r="AR30" s="68"/>
      <c r="AS30" s="68"/>
      <c r="AT30" s="68"/>
      <c r="AU30" s="68"/>
      <c r="AV30" s="68"/>
      <c r="AW30" s="68"/>
    </row>
    <row r="31" spans="1:49" ht="27" x14ac:dyDescent="0.2">
      <c r="A31" s="159"/>
      <c r="B31" s="159" t="s">
        <v>77</v>
      </c>
      <c r="C31" s="159"/>
      <c r="D31" s="52">
        <v>375</v>
      </c>
      <c r="E31" s="52">
        <v>375</v>
      </c>
      <c r="F31" s="52">
        <v>375</v>
      </c>
      <c r="G31" s="52">
        <v>560</v>
      </c>
      <c r="H31" s="52">
        <v>560</v>
      </c>
      <c r="I31" s="52">
        <v>560</v>
      </c>
      <c r="J31" s="52">
        <v>560</v>
      </c>
      <c r="K31" s="69" t="s">
        <v>286</v>
      </c>
      <c r="L31" s="69" t="s">
        <v>286</v>
      </c>
      <c r="M31" s="69" t="s">
        <v>286</v>
      </c>
      <c r="N31" s="69" t="s">
        <v>286</v>
      </c>
      <c r="O31" s="69" t="s">
        <v>286</v>
      </c>
      <c r="P31" s="69" t="s">
        <v>287</v>
      </c>
      <c r="Q31" s="69" t="s">
        <v>287</v>
      </c>
      <c r="R31" s="69" t="s">
        <v>288</v>
      </c>
      <c r="S31" s="69" t="s">
        <v>288</v>
      </c>
      <c r="T31" s="69" t="s">
        <v>288</v>
      </c>
      <c r="U31" s="69" t="s">
        <v>288</v>
      </c>
      <c r="V31" s="69" t="s">
        <v>288</v>
      </c>
      <c r="W31" s="69" t="s">
        <v>288</v>
      </c>
      <c r="X31" s="69" t="s">
        <v>289</v>
      </c>
      <c r="Y31" s="69" t="s">
        <v>290</v>
      </c>
      <c r="Z31" s="69" t="s">
        <v>291</v>
      </c>
      <c r="AA31" s="69" t="s">
        <v>292</v>
      </c>
      <c r="AB31" s="69" t="s">
        <v>292</v>
      </c>
      <c r="AC31" s="69" t="s">
        <v>292</v>
      </c>
      <c r="AD31" s="69" t="s">
        <v>292</v>
      </c>
      <c r="AE31" s="69" t="s">
        <v>292</v>
      </c>
      <c r="AF31" s="69" t="s">
        <v>292</v>
      </c>
      <c r="AG31" s="69" t="s">
        <v>292</v>
      </c>
      <c r="AH31" s="79" t="s">
        <v>292</v>
      </c>
      <c r="AI31" s="79" t="s">
        <v>292</v>
      </c>
      <c r="AJ31" s="79" t="s">
        <v>292</v>
      </c>
      <c r="AK31" s="69" t="s">
        <v>293</v>
      </c>
      <c r="AL31" s="69" t="s">
        <v>293</v>
      </c>
      <c r="AM31" s="69" t="s">
        <v>293</v>
      </c>
      <c r="AN31" s="69" t="s">
        <v>293</v>
      </c>
      <c r="AO31" s="69" t="s">
        <v>293</v>
      </c>
      <c r="AP31" s="69" t="s">
        <v>293</v>
      </c>
      <c r="AQ31" s="69" t="s">
        <v>293</v>
      </c>
      <c r="AR31" s="69" t="s">
        <v>293</v>
      </c>
      <c r="AS31" s="69" t="s">
        <v>293</v>
      </c>
      <c r="AT31" s="69" t="s">
        <v>293</v>
      </c>
      <c r="AU31" s="69" t="s">
        <v>293</v>
      </c>
      <c r="AV31" s="69" t="s">
        <v>293</v>
      </c>
      <c r="AW31" s="69" t="s">
        <v>293</v>
      </c>
    </row>
    <row r="32" spans="1:49" x14ac:dyDescent="0.2">
      <c r="A32" s="159"/>
      <c r="B32" s="159" t="s">
        <v>79</v>
      </c>
      <c r="C32" s="159"/>
      <c r="D32" s="52" t="s">
        <v>81</v>
      </c>
      <c r="E32" s="52" t="s">
        <v>81</v>
      </c>
      <c r="F32" s="52" t="s">
        <v>81</v>
      </c>
      <c r="G32" s="52" t="s">
        <v>81</v>
      </c>
      <c r="H32" s="52" t="s">
        <v>81</v>
      </c>
      <c r="I32" s="52" t="s">
        <v>81</v>
      </c>
      <c r="J32" s="52" t="s">
        <v>81</v>
      </c>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row>
    <row r="33" spans="1:49" x14ac:dyDescent="0.2">
      <c r="A33" s="159" t="s">
        <v>82</v>
      </c>
      <c r="B33" s="159" t="s">
        <v>83</v>
      </c>
      <c r="C33" s="159"/>
      <c r="D33" s="42">
        <v>25.4</v>
      </c>
      <c r="E33" s="42">
        <v>25.4</v>
      </c>
      <c r="F33" s="42">
        <v>28.58</v>
      </c>
      <c r="G33" s="42">
        <v>28.58</v>
      </c>
      <c r="H33" s="42">
        <v>28.58</v>
      </c>
      <c r="I33" s="42">
        <v>28.58</v>
      </c>
      <c r="J33" s="42">
        <v>28.58</v>
      </c>
      <c r="K33" s="63">
        <v>31.75</v>
      </c>
      <c r="L33" s="63">
        <v>31.75</v>
      </c>
      <c r="M33" s="63">
        <v>31.75</v>
      </c>
      <c r="N33" s="63">
        <v>31.75</v>
      </c>
      <c r="O33" s="63">
        <v>38.1</v>
      </c>
      <c r="P33" s="63">
        <v>38.1</v>
      </c>
      <c r="Q33" s="63">
        <v>38.1</v>
      </c>
      <c r="R33" s="63">
        <v>38.1</v>
      </c>
      <c r="S33" s="63">
        <v>38.1</v>
      </c>
      <c r="T33" s="63">
        <v>38.1</v>
      </c>
      <c r="U33" s="63">
        <v>38.1</v>
      </c>
      <c r="V33" s="63">
        <v>38.1</v>
      </c>
      <c r="W33" s="63">
        <v>38.1</v>
      </c>
      <c r="X33" s="63">
        <v>38.1</v>
      </c>
      <c r="Y33" s="63">
        <v>38.1</v>
      </c>
      <c r="Z33" s="63">
        <v>41.3</v>
      </c>
      <c r="AA33" s="63">
        <v>41.3</v>
      </c>
      <c r="AB33" s="63">
        <v>41.3</v>
      </c>
      <c r="AC33" s="63">
        <v>41.3</v>
      </c>
      <c r="AD33" s="63">
        <v>41.3</v>
      </c>
      <c r="AE33" s="63">
        <v>44.5</v>
      </c>
      <c r="AF33" s="63">
        <v>44.5</v>
      </c>
      <c r="AG33" s="63">
        <v>44.5</v>
      </c>
      <c r="AH33" s="63">
        <v>44.5</v>
      </c>
      <c r="AI33" s="63">
        <v>44.5</v>
      </c>
      <c r="AJ33" s="63">
        <v>44.5</v>
      </c>
      <c r="AK33" s="63">
        <v>44.5</v>
      </c>
      <c r="AL33" s="63">
        <v>44.5</v>
      </c>
      <c r="AM33" s="63">
        <v>44.5</v>
      </c>
      <c r="AN33" s="63">
        <v>50.8</v>
      </c>
      <c r="AO33" s="63">
        <v>50.8</v>
      </c>
      <c r="AP33" s="63">
        <v>50.8</v>
      </c>
      <c r="AQ33" s="63">
        <v>50.8</v>
      </c>
      <c r="AR33" s="63">
        <v>50.8</v>
      </c>
      <c r="AS33" s="63">
        <v>50.8</v>
      </c>
      <c r="AT33" s="63">
        <v>50.8</v>
      </c>
      <c r="AU33" s="63">
        <v>50.8</v>
      </c>
      <c r="AV33" s="63">
        <v>50.8</v>
      </c>
      <c r="AW33" s="63">
        <v>50.8</v>
      </c>
    </row>
    <row r="34" spans="1:49" x14ac:dyDescent="0.2">
      <c r="A34" s="159"/>
      <c r="B34" s="159" t="s">
        <v>88</v>
      </c>
      <c r="C34" s="159"/>
      <c r="D34" s="42">
        <v>12.7</v>
      </c>
      <c r="E34" s="42">
        <v>12.7</v>
      </c>
      <c r="F34" s="42">
        <v>15.88</v>
      </c>
      <c r="G34" s="42">
        <v>15.88</v>
      </c>
      <c r="H34" s="42">
        <v>15.88</v>
      </c>
      <c r="I34" s="42">
        <v>15.88</v>
      </c>
      <c r="J34" s="42">
        <v>15.88</v>
      </c>
      <c r="K34" s="63">
        <v>19.05</v>
      </c>
      <c r="L34" s="63">
        <v>19.05</v>
      </c>
      <c r="M34" s="63">
        <v>19.05</v>
      </c>
      <c r="N34" s="63">
        <v>19.05</v>
      </c>
      <c r="O34" s="63">
        <v>19.05</v>
      </c>
      <c r="P34" s="63">
        <v>19.05</v>
      </c>
      <c r="Q34" s="63">
        <v>19.05</v>
      </c>
      <c r="R34" s="63">
        <v>19.05</v>
      </c>
      <c r="S34" s="63">
        <v>19.05</v>
      </c>
      <c r="T34" s="63">
        <v>19.05</v>
      </c>
      <c r="U34" s="63">
        <v>19.05</v>
      </c>
      <c r="V34" s="63">
        <v>19.05</v>
      </c>
      <c r="W34" s="63">
        <v>19.05</v>
      </c>
      <c r="X34" s="63">
        <v>19.05</v>
      </c>
      <c r="Y34" s="63">
        <v>19.05</v>
      </c>
      <c r="Z34" s="63">
        <v>19.05</v>
      </c>
      <c r="AA34" s="63">
        <v>19.05</v>
      </c>
      <c r="AB34" s="63">
        <v>19.05</v>
      </c>
      <c r="AC34" s="63">
        <v>19.05</v>
      </c>
      <c r="AD34" s="63">
        <v>19.05</v>
      </c>
      <c r="AE34" s="63">
        <v>22.22</v>
      </c>
      <c r="AF34" s="63">
        <v>22.22</v>
      </c>
      <c r="AG34" s="63">
        <v>22.22</v>
      </c>
      <c r="AH34" s="63">
        <v>22.22</v>
      </c>
      <c r="AI34" s="63">
        <v>22.22</v>
      </c>
      <c r="AJ34" s="63">
        <v>22.22</v>
      </c>
      <c r="AK34" s="63">
        <v>22.22</v>
      </c>
      <c r="AL34" s="63">
        <v>22.22</v>
      </c>
      <c r="AM34" s="63">
        <v>22.22</v>
      </c>
      <c r="AN34" s="63">
        <v>25.4</v>
      </c>
      <c r="AO34" s="63">
        <v>25.4</v>
      </c>
      <c r="AP34" s="63">
        <v>25.4</v>
      </c>
      <c r="AQ34" s="63">
        <v>25.4</v>
      </c>
      <c r="AR34" s="63">
        <v>25.4</v>
      </c>
      <c r="AS34" s="63">
        <v>25.4</v>
      </c>
      <c r="AT34" s="63">
        <v>25.4</v>
      </c>
      <c r="AU34" s="63">
        <v>25.4</v>
      </c>
      <c r="AV34" s="63">
        <v>25.4</v>
      </c>
      <c r="AW34" s="63">
        <v>25.4</v>
      </c>
    </row>
    <row r="35" spans="1:49" x14ac:dyDescent="0.2">
      <c r="A35" s="162" t="s">
        <v>91</v>
      </c>
      <c r="B35" s="162" t="s">
        <v>92</v>
      </c>
      <c r="C35" s="162"/>
      <c r="D35" s="52">
        <v>59</v>
      </c>
      <c r="E35" s="52">
        <v>60</v>
      </c>
      <c r="F35" s="52">
        <v>61</v>
      </c>
      <c r="G35" s="52">
        <v>61</v>
      </c>
      <c r="H35" s="52">
        <v>62</v>
      </c>
      <c r="I35" s="52">
        <v>64</v>
      </c>
      <c r="J35" s="52">
        <v>64</v>
      </c>
      <c r="K35" s="68">
        <f>10*LOG((POWER(10,D35/10)+POWER(10,D35/10)))</f>
        <v>62.010299956639827</v>
      </c>
      <c r="L35" s="68">
        <f>10*LOG((POWER(10,D35/10)+POWER(10,E35/10)))</f>
        <v>62.539018910438678</v>
      </c>
      <c r="M35" s="68">
        <f>10*LOG((POWER(10,E35/10)+POWER(10,E35/10)))</f>
        <v>63.010299956639813</v>
      </c>
      <c r="N35" s="68">
        <f>10*LOG((POWER(10,E35/10)+POWER(10,F35/10)))</f>
        <v>63.539018910438678</v>
      </c>
      <c r="O35" s="68">
        <f>10*LOG((POWER(10,F35/10)+POWER(10,F35/10)))</f>
        <v>64.010299956639813</v>
      </c>
      <c r="P35" s="68">
        <f>10*LOG((POWER(10,F35/10)+POWER(10,G35/10)))</f>
        <v>64.010299956639813</v>
      </c>
      <c r="Q35" s="68">
        <f>10*LOG((POWER(10,F35/10)+POWER(10,H35/10)))</f>
        <v>64.539018910438671</v>
      </c>
      <c r="R35" s="68">
        <f>10*LOG((POWER(10,G35/10)+POWER(10,H35/10)))</f>
        <v>64.539018910438671</v>
      </c>
      <c r="S35" s="68">
        <f>10*LOG((POWER(10,H35/10)+POWER(10,H35/10)))</f>
        <v>65.010299956639813</v>
      </c>
      <c r="T35" s="68">
        <f>10*LOG((POWER(10,H35/10)+POWER(10,I35/10)))</f>
        <v>66.1244260279434</v>
      </c>
      <c r="U35" s="68">
        <f>10*LOG((POWER(10,I35/10)+POWER(10,I35/10)))</f>
        <v>67.010299956639827</v>
      </c>
      <c r="V35" s="56">
        <f>10*LOG((POWER(10,I35/10)+POWER(10,J35/10)))</f>
        <v>67.010299956639827</v>
      </c>
      <c r="W35" s="56">
        <f>10*LOG((POWER(10,J35/10)+POWER(10,J35/10)))</f>
        <v>67.010299956639827</v>
      </c>
      <c r="X35" s="68">
        <f>10*LOG((POWER(10,F35/10)+POWER(10,F35/10)+POWER(10,F35/10)))</f>
        <v>65.771212547196626</v>
      </c>
      <c r="Y35" s="68">
        <f>10*LOG((POWER(10,F35/10)+POWER(10,F35/10)+POWER(10,G35/10)))</f>
        <v>65.771212547196626</v>
      </c>
      <c r="Z35" s="68">
        <f>10*LOG((POWER(10,F35/10)+POWER(10,G35/10)+POWER(10,G35/10)))</f>
        <v>65.771212547196626</v>
      </c>
      <c r="AA35" s="68">
        <f>10*LOG((POWER(10,G35/10)+POWER(10,G35/10)+POWER(10,G35/10)))</f>
        <v>65.771212547196626</v>
      </c>
      <c r="AB35" s="68">
        <f>10*LOG((POWER(10,G35/10)+POWER(10,G35/10)+POWER(10,H35/10)))</f>
        <v>66.130744207238422</v>
      </c>
      <c r="AC35" s="68">
        <f>10*LOG((POWER(10,G35/10)+POWER(10,H35/10)+POWER(10,H35/10)))</f>
        <v>66.462774190139811</v>
      </c>
      <c r="AD35" s="68">
        <f>10*LOG((POWER(10,H35/10)+POWER(10,H35/10)+POWER(10,H35/10)))</f>
        <v>66.771212547196626</v>
      </c>
      <c r="AE35" s="68">
        <f>10*LOG((POWER(10,H35/10)+POWER(10,H35/10)+POWER(10,I35/10)))</f>
        <v>67.544762209199249</v>
      </c>
      <c r="AF35" s="68">
        <f>10*LOG((POWER(10,H35/10)+POWER(10,I35/10)+POWER(10,I35/10)))</f>
        <v>68.201138069579784</v>
      </c>
      <c r="AG35" s="68">
        <f>10*LOG((POWER(10,I35/10)+POWER(10,I35/10)+POWER(10,I35/10)))</f>
        <v>68.77121254719664</v>
      </c>
      <c r="AH35" s="56">
        <f>10*LOG((POWER(10,I35/10)+POWER(10,I35/10)+POWER(10,J35/10)))</f>
        <v>68.77121254719664</v>
      </c>
      <c r="AI35" s="56">
        <f>10*LOG((POWER(10,I35/10)+POWER(10,J35/10)+POWER(10,J35/10)))</f>
        <v>68.77121254719664</v>
      </c>
      <c r="AJ35" s="56">
        <f>10*LOG((POWER(10,J35/10)+POWER(10,J35/10)+POWER(10,J35/10)))</f>
        <v>68.77121254719664</v>
      </c>
      <c r="AK35" s="68">
        <f>10*LOG((POWER(10,G35/10)+POWER(10,G35/10)+POWER(10,G35/10)+POWER(10,G35/10)))</f>
        <v>67.020599913279625</v>
      </c>
      <c r="AL35" s="68">
        <f>10*LOG((POWER(10,G35/10)+POWER(10,G35/10)+POWER(10,G35/10)+POWER(10,H35/10)))</f>
        <v>67.293000341733347</v>
      </c>
      <c r="AM35" s="68">
        <f>10*LOG((POWER(10,G35/10)+POWER(10,G35/10)+POWER(10,H35/10)+POWER(10,H35/10)))</f>
        <v>67.549318867078483</v>
      </c>
      <c r="AN35" s="68">
        <f>10*LOG((POWER(10,G35/10)+POWER(10,H35/10)+POWER(10,H35/10)+POWER(10,H35/10)))</f>
        <v>67.79134897549892</v>
      </c>
      <c r="AO35" s="68">
        <f>10*LOG((POWER(10,H35/10)+POWER(10,H35/10)+POWER(10,H35/10)+POWER(10,H35/10)))</f>
        <v>68.020599913279625</v>
      </c>
      <c r="AP35" s="68">
        <f>10*LOG((POWER(10,H35/10)+POWER(10,H35/10)+POWER(10,H35/10)+POWER(10,I35/10)))</f>
        <v>68.613292230016668</v>
      </c>
      <c r="AQ35" s="68">
        <f>10*LOG((POWER(10,H35/10)+POWER(10,H35/10)+POWER(10,I35/10)+POWER(10,I35/10)))</f>
        <v>69.134725984583213</v>
      </c>
      <c r="AR35" s="68">
        <f>10*LOG((POWER(10,H35/10)+POWER(10,I35/10)+POWER(10,I35/10)+POWER(10,I35/10)))</f>
        <v>69.600211469669588</v>
      </c>
      <c r="AS35" s="68">
        <f>10*LOG((POWER(10,I35/10)+POWER(10,I35/10)+POWER(10,I35/10)+POWER(10,I35/10)))</f>
        <v>70.020599913279639</v>
      </c>
      <c r="AT35" s="56">
        <f>10*LOG((POWER(10,I35/10)+POWER(10,I35/10)+POWER(10,I35/10)+POWER(10,J35/10)))</f>
        <v>70.020599913279639</v>
      </c>
      <c r="AU35" s="56">
        <f>10*LOG((POWER(10,I35/10)+POWER(10,I35/10)+POWER(10,J35/10)+POWER(10,J35/10)))</f>
        <v>70.020599913279639</v>
      </c>
      <c r="AV35" s="56">
        <f>10*LOG((POWER(10,I35/10)+POWER(10,J35/10)+POWER(10,J35/10)+POWER(10,J35/10)))</f>
        <v>70.020599913279639</v>
      </c>
      <c r="AW35" s="56">
        <f>10*LOG((POWER(10,J35/10)+POWER(10,J35/10)+POWER(10,J35/10)+POWER(10,J35/10)))</f>
        <v>70.020599913279639</v>
      </c>
    </row>
    <row r="36" spans="1:49" x14ac:dyDescent="0.2">
      <c r="A36" s="162"/>
      <c r="B36" s="162" t="s">
        <v>93</v>
      </c>
      <c r="C36" s="162"/>
      <c r="D36" s="54">
        <f>D35+18</f>
        <v>77</v>
      </c>
      <c r="E36" s="54">
        <f t="shared" ref="E36:J36" si="4">E35+18</f>
        <v>78</v>
      </c>
      <c r="F36" s="54">
        <f t="shared" si="4"/>
        <v>79</v>
      </c>
      <c r="G36" s="54">
        <f t="shared" si="4"/>
        <v>79</v>
      </c>
      <c r="H36" s="54">
        <f t="shared" si="4"/>
        <v>80</v>
      </c>
      <c r="I36" s="54">
        <f t="shared" si="4"/>
        <v>82</v>
      </c>
      <c r="J36" s="54">
        <f t="shared" si="4"/>
        <v>82</v>
      </c>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c r="AN36" s="68"/>
      <c r="AO36" s="68"/>
      <c r="AP36" s="68"/>
      <c r="AQ36" s="68"/>
      <c r="AR36" s="68"/>
      <c r="AS36" s="68"/>
      <c r="AT36" s="68"/>
      <c r="AU36" s="68"/>
      <c r="AV36" s="68"/>
      <c r="AW36" s="68"/>
    </row>
    <row r="37" spans="1:49" x14ac:dyDescent="0.2">
      <c r="A37" s="159" t="s">
        <v>94</v>
      </c>
      <c r="B37" s="193" t="s">
        <v>95</v>
      </c>
      <c r="C37" s="194"/>
      <c r="D37" s="55">
        <v>18</v>
      </c>
      <c r="E37" s="55">
        <v>20</v>
      </c>
      <c r="F37" s="55">
        <v>21</v>
      </c>
      <c r="G37" s="55">
        <v>28</v>
      </c>
      <c r="H37" s="55">
        <v>30</v>
      </c>
      <c r="I37" s="55">
        <v>30</v>
      </c>
      <c r="J37" s="55">
        <v>38</v>
      </c>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c r="AN37" s="68"/>
      <c r="AO37" s="68"/>
      <c r="AP37" s="68"/>
      <c r="AQ37" s="68"/>
      <c r="AR37" s="68"/>
      <c r="AS37" s="68"/>
      <c r="AT37" s="68"/>
      <c r="AU37" s="68"/>
      <c r="AV37" s="68"/>
      <c r="AW37" s="68"/>
    </row>
    <row r="38" spans="1:49" x14ac:dyDescent="0.2">
      <c r="A38" s="159"/>
      <c r="B38" s="159" t="s">
        <v>96</v>
      </c>
      <c r="C38" s="161"/>
      <c r="D38" s="56">
        <v>32</v>
      </c>
      <c r="E38" s="52">
        <v>40</v>
      </c>
      <c r="F38" s="52">
        <v>40</v>
      </c>
      <c r="G38" s="52">
        <v>50</v>
      </c>
      <c r="H38" s="56">
        <v>50</v>
      </c>
      <c r="I38" s="70">
        <v>63</v>
      </c>
      <c r="J38" s="71">
        <v>80</v>
      </c>
      <c r="K38" s="68" t="s">
        <v>294</v>
      </c>
      <c r="L38" s="68" t="s">
        <v>295</v>
      </c>
      <c r="M38" s="68" t="s">
        <v>296</v>
      </c>
      <c r="N38" s="68" t="s">
        <v>296</v>
      </c>
      <c r="O38" s="68" t="s">
        <v>296</v>
      </c>
      <c r="P38" s="68" t="s">
        <v>297</v>
      </c>
      <c r="Q38" s="68" t="s">
        <v>297</v>
      </c>
      <c r="R38" s="68" t="s">
        <v>298</v>
      </c>
      <c r="S38" s="63" t="s">
        <v>299</v>
      </c>
      <c r="T38" s="63" t="s">
        <v>300</v>
      </c>
      <c r="U38" s="63" t="s">
        <v>301</v>
      </c>
      <c r="V38" s="70" t="s">
        <v>302</v>
      </c>
      <c r="W38" s="70" t="s">
        <v>303</v>
      </c>
      <c r="X38" s="68" t="s">
        <v>304</v>
      </c>
      <c r="Y38" s="68" t="s">
        <v>305</v>
      </c>
      <c r="Z38" s="68" t="s">
        <v>306</v>
      </c>
      <c r="AA38" s="68" t="s">
        <v>307</v>
      </c>
      <c r="AB38" s="63" t="s">
        <v>308</v>
      </c>
      <c r="AC38" s="63" t="s">
        <v>309</v>
      </c>
      <c r="AD38" s="63" t="s">
        <v>307</v>
      </c>
      <c r="AE38" s="63" t="s">
        <v>310</v>
      </c>
      <c r="AF38" s="63" t="s">
        <v>311</v>
      </c>
      <c r="AG38" s="63" t="s">
        <v>312</v>
      </c>
      <c r="AH38" s="77" t="s">
        <v>313</v>
      </c>
      <c r="AI38" s="77" t="s">
        <v>314</v>
      </c>
      <c r="AJ38" s="77" t="s">
        <v>315</v>
      </c>
      <c r="AK38" s="63" t="s">
        <v>316</v>
      </c>
      <c r="AL38" s="63" t="s">
        <v>317</v>
      </c>
      <c r="AM38" s="63" t="s">
        <v>318</v>
      </c>
      <c r="AN38" s="63" t="s">
        <v>319</v>
      </c>
      <c r="AO38" s="63" t="s">
        <v>316</v>
      </c>
      <c r="AP38" s="63" t="s">
        <v>320</v>
      </c>
      <c r="AQ38" s="63" t="s">
        <v>321</v>
      </c>
      <c r="AR38" s="63" t="s">
        <v>322</v>
      </c>
      <c r="AS38" s="63" t="s">
        <v>323</v>
      </c>
      <c r="AT38" s="77" t="s">
        <v>324</v>
      </c>
      <c r="AU38" s="77" t="s">
        <v>325</v>
      </c>
      <c r="AV38" s="77" t="s">
        <v>326</v>
      </c>
      <c r="AW38" s="77" t="s">
        <v>327</v>
      </c>
    </row>
    <row r="39" spans="1:49" x14ac:dyDescent="0.2">
      <c r="A39" s="159"/>
      <c r="B39" s="159" t="s">
        <v>97</v>
      </c>
      <c r="C39" s="161"/>
      <c r="D39" s="44">
        <v>28</v>
      </c>
      <c r="E39" s="57">
        <v>29.9</v>
      </c>
      <c r="F39" s="44">
        <v>32.9</v>
      </c>
      <c r="G39" s="57">
        <v>39.799999999999997</v>
      </c>
      <c r="H39" s="57">
        <v>44.8</v>
      </c>
      <c r="I39" s="57">
        <v>47.9</v>
      </c>
      <c r="J39" s="72">
        <v>61</v>
      </c>
      <c r="K39" s="73">
        <v>56</v>
      </c>
      <c r="L39" s="73">
        <f>D39+E39</f>
        <v>57.9</v>
      </c>
      <c r="M39" s="73">
        <f>E39+E39</f>
        <v>59.8</v>
      </c>
      <c r="N39" s="73">
        <f>E39+F39</f>
        <v>62.8</v>
      </c>
      <c r="O39" s="73">
        <f>F39+F39</f>
        <v>65.8</v>
      </c>
      <c r="P39" s="63">
        <f>F39+G39</f>
        <v>72.699999999999989</v>
      </c>
      <c r="Q39" s="63">
        <f>F39+H39</f>
        <v>77.699999999999989</v>
      </c>
      <c r="R39" s="63">
        <f>G39+H39</f>
        <v>84.6</v>
      </c>
      <c r="S39" s="63">
        <f>H39+H39</f>
        <v>89.6</v>
      </c>
      <c r="T39" s="63">
        <f>H39+I39</f>
        <v>92.699999999999989</v>
      </c>
      <c r="U39" s="63">
        <f>I39+I39</f>
        <v>95.8</v>
      </c>
      <c r="V39" s="77">
        <f>I39+J39</f>
        <v>108.9</v>
      </c>
      <c r="W39" s="77">
        <f>J39*2</f>
        <v>122</v>
      </c>
      <c r="X39" s="63">
        <f>F39*3</f>
        <v>98.699999999999989</v>
      </c>
      <c r="Y39" s="63">
        <f>F39*2+G39</f>
        <v>105.6</v>
      </c>
      <c r="Z39" s="63">
        <f>F39+G39*2</f>
        <v>112.5</v>
      </c>
      <c r="AA39" s="63">
        <f>G39*3</f>
        <v>119.39999999999999</v>
      </c>
      <c r="AB39" s="63">
        <f>G39*2+H39</f>
        <v>124.39999999999999</v>
      </c>
      <c r="AC39" s="63">
        <f>G39+H39*2</f>
        <v>129.39999999999998</v>
      </c>
      <c r="AD39" s="63">
        <f>H39*3</f>
        <v>134.39999999999998</v>
      </c>
      <c r="AE39" s="63">
        <f>H39*2+I39</f>
        <v>137.5</v>
      </c>
      <c r="AF39" s="63">
        <f>H39+I39*2</f>
        <v>140.6</v>
      </c>
      <c r="AG39" s="63">
        <f>I39*3</f>
        <v>143.69999999999999</v>
      </c>
      <c r="AH39" s="77">
        <f>I39*2+J39</f>
        <v>156.80000000000001</v>
      </c>
      <c r="AI39" s="77">
        <f>I39+J39*2</f>
        <v>169.9</v>
      </c>
      <c r="AJ39" s="77">
        <f>J39*3</f>
        <v>183</v>
      </c>
      <c r="AK39" s="63">
        <f>G39*4</f>
        <v>159.19999999999999</v>
      </c>
      <c r="AL39" s="63">
        <f>G39*3+H39</f>
        <v>164.2</v>
      </c>
      <c r="AM39" s="63">
        <f>G39*2+H39*2</f>
        <v>169.2</v>
      </c>
      <c r="AN39" s="63">
        <f>G39+H39*3</f>
        <v>174.2</v>
      </c>
      <c r="AO39" s="63">
        <f>H39*4</f>
        <v>179.2</v>
      </c>
      <c r="AP39" s="63">
        <f>H39*3+I39</f>
        <v>182.29999999999998</v>
      </c>
      <c r="AQ39" s="63">
        <f>H39*2+I39*2</f>
        <v>185.39999999999998</v>
      </c>
      <c r="AR39" s="63">
        <f>H39+I39*3</f>
        <v>188.5</v>
      </c>
      <c r="AS39" s="63">
        <f>I39*4</f>
        <v>191.6</v>
      </c>
      <c r="AT39" s="77">
        <f>I39*3+J39</f>
        <v>204.7</v>
      </c>
      <c r="AU39" s="77">
        <f>I39*2+J39*2</f>
        <v>217.8</v>
      </c>
      <c r="AV39" s="77">
        <f>I39+J39*3</f>
        <v>230.9</v>
      </c>
      <c r="AW39" s="77">
        <f>J39*4</f>
        <v>244</v>
      </c>
    </row>
    <row r="40" spans="1:49" x14ac:dyDescent="0.2">
      <c r="A40" s="159"/>
      <c r="B40" s="191" t="s">
        <v>98</v>
      </c>
      <c r="C40" s="192"/>
      <c r="D40" s="58">
        <v>6</v>
      </c>
      <c r="E40" s="58">
        <v>10</v>
      </c>
      <c r="F40" s="58">
        <v>10</v>
      </c>
      <c r="G40" s="58">
        <v>16</v>
      </c>
      <c r="H40" s="58">
        <v>16</v>
      </c>
      <c r="I40" s="58">
        <v>16</v>
      </c>
      <c r="J40" s="74" t="s">
        <v>328</v>
      </c>
      <c r="K40" s="75"/>
      <c r="L40" s="75"/>
      <c r="M40" s="75"/>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5"/>
      <c r="AN40" s="75"/>
      <c r="AO40" s="75"/>
      <c r="AP40" s="75"/>
      <c r="AQ40" s="75"/>
      <c r="AR40" s="75"/>
      <c r="AS40" s="75"/>
      <c r="AT40" s="75"/>
      <c r="AU40" s="75"/>
      <c r="AV40" s="75"/>
      <c r="AW40" s="75"/>
    </row>
    <row r="41" spans="1:49" x14ac:dyDescent="0.2">
      <c r="A41" s="159"/>
      <c r="B41" s="191" t="s">
        <v>100</v>
      </c>
      <c r="C41" s="192"/>
      <c r="D41" s="59" t="s">
        <v>26</v>
      </c>
      <c r="E41" s="59" t="s">
        <v>26</v>
      </c>
      <c r="F41" s="59" t="s">
        <v>26</v>
      </c>
      <c r="G41" s="59" t="s">
        <v>26</v>
      </c>
      <c r="H41" s="59" t="s">
        <v>26</v>
      </c>
      <c r="I41" s="59" t="s">
        <v>26</v>
      </c>
      <c r="J41" s="59" t="s">
        <v>26</v>
      </c>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row>
    <row r="42" spans="1:49" ht="74.25" customHeight="1" x14ac:dyDescent="0.2">
      <c r="A42" s="159"/>
      <c r="B42" s="159" t="s">
        <v>101</v>
      </c>
      <c r="C42" s="159"/>
      <c r="D42" s="221" t="s">
        <v>329</v>
      </c>
      <c r="E42" s="222"/>
      <c r="F42" s="222"/>
      <c r="G42" s="222"/>
      <c r="H42" s="222"/>
      <c r="I42" s="222"/>
      <c r="J42" s="222"/>
      <c r="K42" s="75"/>
      <c r="L42" s="75"/>
      <c r="M42" s="75"/>
      <c r="N42" s="75"/>
      <c r="O42" s="75"/>
      <c r="P42" s="75"/>
      <c r="Q42" s="75"/>
      <c r="R42" s="75"/>
      <c r="S42" s="75"/>
      <c r="T42" s="75"/>
      <c r="U42" s="75"/>
      <c r="V42" s="75"/>
      <c r="W42" s="75"/>
      <c r="X42" s="75"/>
      <c r="Y42" s="75"/>
      <c r="Z42" s="75"/>
      <c r="AA42" s="75"/>
      <c r="AB42" s="75"/>
      <c r="AC42" s="75"/>
      <c r="AD42" s="75"/>
      <c r="AE42" s="75"/>
      <c r="AF42" s="75"/>
      <c r="AG42" s="75"/>
      <c r="AH42" s="75"/>
      <c r="AI42" s="75"/>
      <c r="AJ42" s="75"/>
      <c r="AK42" s="75"/>
      <c r="AL42" s="75"/>
      <c r="AM42" s="75"/>
      <c r="AN42" s="75"/>
      <c r="AO42" s="75"/>
      <c r="AP42" s="75"/>
      <c r="AQ42" s="75"/>
      <c r="AR42" s="75"/>
      <c r="AS42" s="75"/>
      <c r="AT42" s="75"/>
      <c r="AU42" s="75"/>
      <c r="AV42" s="75"/>
      <c r="AW42" s="75"/>
    </row>
    <row r="43" spans="1:49" x14ac:dyDescent="0.2">
      <c r="A43" s="159" t="s">
        <v>104</v>
      </c>
      <c r="B43" s="159" t="s">
        <v>105</v>
      </c>
      <c r="C43" s="159"/>
      <c r="D43" s="42" t="s">
        <v>330</v>
      </c>
      <c r="E43" s="42" t="s">
        <v>330</v>
      </c>
      <c r="F43" s="42" t="s">
        <v>330</v>
      </c>
      <c r="G43" s="42" t="s">
        <v>330</v>
      </c>
      <c r="H43" s="42" t="s">
        <v>330</v>
      </c>
      <c r="I43" s="42" t="s">
        <v>330</v>
      </c>
      <c r="J43" s="42" t="s">
        <v>330</v>
      </c>
      <c r="K43" s="75"/>
      <c r="L43" s="75"/>
      <c r="M43" s="75"/>
      <c r="N43" s="75"/>
      <c r="O43" s="75"/>
      <c r="P43" s="75"/>
      <c r="Q43" s="75"/>
      <c r="R43" s="75"/>
      <c r="S43" s="75"/>
      <c r="T43" s="75"/>
      <c r="U43" s="75"/>
      <c r="V43" s="75"/>
      <c r="W43" s="75"/>
      <c r="X43" s="75"/>
      <c r="Y43" s="75"/>
      <c r="Z43" s="75"/>
      <c r="AA43" s="75"/>
      <c r="AB43" s="75"/>
      <c r="AC43" s="75"/>
      <c r="AD43" s="75"/>
      <c r="AE43" s="75"/>
      <c r="AF43" s="75"/>
      <c r="AG43" s="75"/>
      <c r="AH43" s="75"/>
      <c r="AI43" s="75"/>
      <c r="AJ43" s="75"/>
      <c r="AK43" s="75"/>
      <c r="AL43" s="75"/>
      <c r="AM43" s="75"/>
      <c r="AN43" s="75"/>
      <c r="AO43" s="75"/>
      <c r="AP43" s="75"/>
      <c r="AQ43" s="75"/>
      <c r="AR43" s="75"/>
      <c r="AS43" s="75"/>
      <c r="AT43" s="75"/>
      <c r="AU43" s="75"/>
      <c r="AV43" s="75"/>
      <c r="AW43" s="75"/>
    </row>
    <row r="44" spans="1:49" x14ac:dyDescent="0.2">
      <c r="A44" s="159"/>
      <c r="B44" s="159" t="s">
        <v>107</v>
      </c>
      <c r="C44" s="159"/>
      <c r="D44" s="52">
        <v>24</v>
      </c>
      <c r="E44" s="52">
        <v>27</v>
      </c>
      <c r="F44" s="52">
        <v>30</v>
      </c>
      <c r="G44" s="52">
        <v>33</v>
      </c>
      <c r="H44" s="52">
        <v>36</v>
      </c>
      <c r="I44" s="52">
        <v>40</v>
      </c>
      <c r="J44" s="71">
        <v>40</v>
      </c>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5"/>
      <c r="AL44" s="75"/>
      <c r="AM44" s="75"/>
      <c r="AN44" s="75"/>
      <c r="AO44" s="75"/>
      <c r="AP44" s="75"/>
      <c r="AQ44" s="75"/>
      <c r="AR44" s="75"/>
      <c r="AS44" s="75"/>
      <c r="AT44" s="75"/>
      <c r="AU44" s="75"/>
      <c r="AV44" s="75"/>
      <c r="AW44" s="75"/>
    </row>
    <row r="45" spans="1:49" x14ac:dyDescent="0.2">
      <c r="A45" s="159" t="s">
        <v>108</v>
      </c>
      <c r="B45" s="159" t="s">
        <v>109</v>
      </c>
      <c r="C45" s="159"/>
      <c r="D45" s="52">
        <v>560</v>
      </c>
      <c r="E45" s="52">
        <v>560</v>
      </c>
      <c r="F45" s="52">
        <v>560</v>
      </c>
      <c r="G45" s="52">
        <v>560</v>
      </c>
      <c r="H45" s="52">
        <v>560</v>
      </c>
      <c r="I45" s="52">
        <v>560</v>
      </c>
      <c r="J45" s="52">
        <v>560</v>
      </c>
      <c r="K45" s="75"/>
      <c r="L45" s="75"/>
      <c r="M45" s="75"/>
      <c r="N45" s="75"/>
      <c r="O45" s="75"/>
      <c r="P45" s="75"/>
      <c r="Q45" s="75"/>
      <c r="R45" s="75"/>
      <c r="S45" s="75"/>
      <c r="T45" s="75"/>
      <c r="U45" s="75"/>
      <c r="V45" s="75"/>
      <c r="W45" s="75"/>
      <c r="X45" s="75"/>
      <c r="Y45" s="75"/>
      <c r="Z45" s="75"/>
      <c r="AA45" s="75"/>
      <c r="AB45" s="75"/>
      <c r="AC45" s="75"/>
      <c r="AD45" s="75"/>
      <c r="AE45" s="75"/>
      <c r="AF45" s="75"/>
      <c r="AG45" s="75"/>
      <c r="AH45" s="75"/>
      <c r="AI45" s="75"/>
      <c r="AJ45" s="75"/>
      <c r="AK45" s="75"/>
      <c r="AL45" s="75"/>
      <c r="AM45" s="75"/>
      <c r="AN45" s="75"/>
      <c r="AO45" s="75"/>
      <c r="AP45" s="75"/>
      <c r="AQ45" s="75"/>
      <c r="AR45" s="75"/>
      <c r="AS45" s="75"/>
      <c r="AT45" s="75"/>
      <c r="AU45" s="75"/>
      <c r="AV45" s="75"/>
      <c r="AW45" s="75"/>
    </row>
    <row r="46" spans="1:49" x14ac:dyDescent="0.2">
      <c r="A46" s="159"/>
      <c r="B46" s="159" t="s">
        <v>110</v>
      </c>
      <c r="C46" s="159"/>
      <c r="D46" s="42" t="s">
        <v>331</v>
      </c>
      <c r="E46" s="42" t="s">
        <v>331</v>
      </c>
      <c r="F46" s="42" t="s">
        <v>331</v>
      </c>
      <c r="G46" s="42" t="s">
        <v>331</v>
      </c>
      <c r="H46" s="42" t="s">
        <v>331</v>
      </c>
      <c r="I46" s="42" t="s">
        <v>331</v>
      </c>
      <c r="J46" s="42" t="s">
        <v>331</v>
      </c>
      <c r="K46" s="75"/>
      <c r="L46" s="75"/>
      <c r="M46" s="75"/>
      <c r="N46" s="75"/>
      <c r="O46" s="75"/>
      <c r="P46" s="75"/>
      <c r="Q46" s="75"/>
      <c r="R46" s="75"/>
      <c r="S46" s="75"/>
      <c r="T46" s="75"/>
      <c r="U46" s="75"/>
      <c r="V46" s="75"/>
      <c r="W46" s="75"/>
      <c r="X46" s="75"/>
      <c r="Y46" s="75"/>
      <c r="Z46" s="75"/>
      <c r="AA46" s="75"/>
      <c r="AB46" s="75"/>
      <c r="AC46" s="75"/>
      <c r="AD46" s="75"/>
      <c r="AE46" s="75"/>
      <c r="AF46" s="75"/>
      <c r="AG46" s="75"/>
      <c r="AH46" s="75"/>
      <c r="AI46" s="75"/>
      <c r="AJ46" s="75"/>
      <c r="AK46" s="75"/>
      <c r="AL46" s="75"/>
      <c r="AM46" s="75"/>
      <c r="AN46" s="75"/>
      <c r="AO46" s="75"/>
      <c r="AP46" s="75"/>
      <c r="AQ46" s="75"/>
      <c r="AR46" s="75"/>
      <c r="AS46" s="75"/>
      <c r="AT46" s="75"/>
      <c r="AU46" s="75"/>
      <c r="AV46" s="75"/>
      <c r="AW46" s="75"/>
    </row>
    <row r="47" spans="1:49" x14ac:dyDescent="0.2">
      <c r="A47" s="159"/>
      <c r="B47" s="159" t="s">
        <v>111</v>
      </c>
      <c r="C47" s="159"/>
      <c r="D47" s="42" t="s">
        <v>332</v>
      </c>
      <c r="E47" s="42" t="s">
        <v>332</v>
      </c>
      <c r="F47" s="42" t="s">
        <v>332</v>
      </c>
      <c r="G47" s="42" t="s">
        <v>332</v>
      </c>
      <c r="H47" s="42" t="s">
        <v>332</v>
      </c>
      <c r="I47" s="42" t="s">
        <v>332</v>
      </c>
      <c r="J47" s="42" t="s">
        <v>332</v>
      </c>
      <c r="K47" s="75"/>
      <c r="L47" s="75"/>
      <c r="M47" s="75"/>
      <c r="N47" s="75"/>
      <c r="O47" s="75"/>
      <c r="P47" s="75"/>
      <c r="Q47" s="75"/>
      <c r="R47" s="75"/>
      <c r="S47" s="75"/>
      <c r="T47" s="75"/>
      <c r="U47" s="75"/>
      <c r="V47" s="75"/>
      <c r="W47" s="75"/>
      <c r="X47" s="75"/>
      <c r="Y47" s="75"/>
      <c r="Z47" s="75"/>
      <c r="AA47" s="75"/>
      <c r="AB47" s="75"/>
      <c r="AC47" s="75"/>
      <c r="AD47" s="75"/>
      <c r="AE47" s="75"/>
      <c r="AF47" s="75"/>
      <c r="AG47" s="75"/>
      <c r="AH47" s="75"/>
      <c r="AI47" s="75"/>
      <c r="AJ47" s="75"/>
      <c r="AK47" s="75"/>
      <c r="AL47" s="75"/>
      <c r="AM47" s="75"/>
      <c r="AN47" s="75"/>
      <c r="AO47" s="75"/>
      <c r="AP47" s="75"/>
      <c r="AQ47" s="75"/>
      <c r="AR47" s="75"/>
      <c r="AS47" s="75"/>
      <c r="AT47" s="75"/>
      <c r="AU47" s="75"/>
      <c r="AV47" s="75"/>
      <c r="AW47" s="75"/>
    </row>
    <row r="48" spans="1:49" x14ac:dyDescent="0.2">
      <c r="A48" s="159"/>
      <c r="B48" s="159" t="s">
        <v>114</v>
      </c>
      <c r="C48" s="159"/>
      <c r="D48" s="42" t="s">
        <v>333</v>
      </c>
      <c r="E48" s="42" t="s">
        <v>333</v>
      </c>
      <c r="F48" s="42" t="s">
        <v>333</v>
      </c>
      <c r="G48" s="42" t="s">
        <v>333</v>
      </c>
      <c r="H48" s="42" t="s">
        <v>333</v>
      </c>
      <c r="I48" s="42" t="s">
        <v>333</v>
      </c>
      <c r="J48" s="42" t="s">
        <v>333</v>
      </c>
      <c r="K48" s="75"/>
      <c r="L48" s="75"/>
      <c r="M48" s="75"/>
      <c r="N48" s="75"/>
      <c r="O48" s="75"/>
      <c r="P48" s="75"/>
      <c r="Q48" s="75"/>
      <c r="R48" s="75"/>
      <c r="S48" s="75"/>
      <c r="T48" s="75"/>
      <c r="U48" s="75"/>
      <c r="V48" s="75"/>
      <c r="W48" s="75"/>
      <c r="X48" s="75"/>
      <c r="Y48" s="75"/>
      <c r="Z48" s="75"/>
      <c r="AA48" s="75"/>
      <c r="AB48" s="75"/>
      <c r="AC48" s="75"/>
      <c r="AD48" s="75"/>
      <c r="AE48" s="75"/>
      <c r="AF48" s="75"/>
      <c r="AG48" s="75"/>
      <c r="AH48" s="75"/>
      <c r="AI48" s="75"/>
      <c r="AJ48" s="75"/>
      <c r="AK48" s="75"/>
      <c r="AL48" s="75"/>
      <c r="AM48" s="75"/>
      <c r="AN48" s="75"/>
      <c r="AO48" s="75"/>
      <c r="AP48" s="75"/>
      <c r="AQ48" s="75"/>
      <c r="AR48" s="75"/>
      <c r="AS48" s="75"/>
      <c r="AT48" s="75"/>
      <c r="AU48" s="75"/>
      <c r="AV48" s="75"/>
      <c r="AW48" s="75"/>
    </row>
    <row r="49" spans="1:49" x14ac:dyDescent="0.2">
      <c r="A49" s="159" t="s">
        <v>115</v>
      </c>
      <c r="B49" s="159" t="s">
        <v>116</v>
      </c>
      <c r="C49" s="159"/>
      <c r="D49" s="219" t="s">
        <v>334</v>
      </c>
      <c r="E49" s="220"/>
      <c r="F49" s="220"/>
      <c r="G49" s="220"/>
      <c r="H49" s="220"/>
      <c r="I49" s="220"/>
      <c r="J49" s="134" t="s">
        <v>334</v>
      </c>
      <c r="K49" s="75"/>
      <c r="L49" s="75"/>
      <c r="M49" s="75"/>
      <c r="N49" s="75"/>
      <c r="O49" s="75"/>
      <c r="P49" s="75"/>
      <c r="Q49" s="75"/>
      <c r="R49" s="75"/>
      <c r="S49" s="75"/>
      <c r="T49" s="75"/>
      <c r="U49" s="75"/>
      <c r="V49" s="75"/>
      <c r="W49" s="75"/>
      <c r="X49" s="75"/>
      <c r="Y49" s="75"/>
      <c r="Z49" s="75"/>
      <c r="AA49" s="75"/>
      <c r="AB49" s="75"/>
      <c r="AC49" s="75"/>
      <c r="AD49" s="75"/>
      <c r="AE49" s="75"/>
      <c r="AF49" s="75"/>
      <c r="AG49" s="75"/>
      <c r="AH49" s="75"/>
      <c r="AI49" s="75"/>
      <c r="AJ49" s="75"/>
      <c r="AK49" s="75"/>
      <c r="AL49" s="75"/>
      <c r="AM49" s="75"/>
      <c r="AN49" s="75"/>
      <c r="AO49" s="75"/>
      <c r="AP49" s="75"/>
      <c r="AQ49" s="75"/>
      <c r="AR49" s="75"/>
      <c r="AS49" s="75"/>
      <c r="AT49" s="75"/>
      <c r="AU49" s="75"/>
      <c r="AV49" s="75"/>
      <c r="AW49" s="75"/>
    </row>
    <row r="50" spans="1:49" x14ac:dyDescent="0.2">
      <c r="A50" s="159"/>
      <c r="B50" s="159" t="s">
        <v>120</v>
      </c>
      <c r="C50" s="159"/>
      <c r="D50" s="219" t="s">
        <v>335</v>
      </c>
      <c r="E50" s="220"/>
      <c r="F50" s="220"/>
      <c r="G50" s="220"/>
      <c r="H50" s="220"/>
      <c r="I50" s="220"/>
      <c r="J50" s="134" t="s">
        <v>335</v>
      </c>
      <c r="K50" s="75"/>
      <c r="L50" s="75"/>
      <c r="M50" s="75"/>
      <c r="N50" s="75"/>
      <c r="O50" s="75"/>
      <c r="P50" s="75"/>
      <c r="Q50" s="75"/>
      <c r="R50" s="75"/>
      <c r="S50" s="75"/>
      <c r="T50" s="75"/>
      <c r="U50" s="75"/>
      <c r="V50" s="75"/>
      <c r="W50" s="75"/>
      <c r="X50" s="75"/>
      <c r="Y50" s="75"/>
      <c r="Z50" s="75"/>
      <c r="AA50" s="75"/>
      <c r="AB50" s="75"/>
      <c r="AC50" s="75"/>
      <c r="AD50" s="75"/>
      <c r="AE50" s="75"/>
      <c r="AF50" s="75"/>
      <c r="AG50" s="75"/>
      <c r="AH50" s="75"/>
      <c r="AI50" s="75"/>
      <c r="AJ50" s="75"/>
      <c r="AK50" s="75"/>
      <c r="AL50" s="75"/>
      <c r="AM50" s="75"/>
      <c r="AN50" s="75"/>
      <c r="AO50" s="75"/>
      <c r="AP50" s="75"/>
      <c r="AQ50" s="75"/>
      <c r="AR50" s="75"/>
      <c r="AS50" s="75"/>
      <c r="AT50" s="75"/>
      <c r="AU50" s="75"/>
      <c r="AV50" s="75"/>
      <c r="AW50" s="75"/>
    </row>
    <row r="51" spans="1:49" x14ac:dyDescent="0.2">
      <c r="A51" s="40"/>
      <c r="B51" s="40"/>
      <c r="C51" s="40"/>
    </row>
    <row r="52" spans="1:49" s="38" customFormat="1" ht="11.25" x14ac:dyDescent="0.2">
      <c r="A52" s="215" t="s">
        <v>124</v>
      </c>
      <c r="B52" s="216"/>
      <c r="C52" s="216"/>
      <c r="D52" s="216"/>
      <c r="E52" s="216"/>
      <c r="F52" s="216"/>
      <c r="G52" s="216"/>
      <c r="H52" s="216"/>
      <c r="I52" s="216"/>
      <c r="J52" s="216"/>
    </row>
    <row r="53" spans="1:49" s="38" customFormat="1" ht="11.25" x14ac:dyDescent="0.2">
      <c r="A53" s="217"/>
      <c r="B53" s="218"/>
      <c r="C53" s="218"/>
      <c r="D53" s="218"/>
      <c r="E53" s="218"/>
      <c r="F53" s="218"/>
      <c r="G53" s="218"/>
      <c r="H53" s="218"/>
      <c r="I53" s="218"/>
      <c r="J53" s="218"/>
    </row>
    <row r="54" spans="1:49" s="38" customFormat="1" ht="11.25" x14ac:dyDescent="0.2">
      <c r="A54" s="217"/>
      <c r="B54" s="218"/>
      <c r="C54" s="218"/>
      <c r="D54" s="218"/>
      <c r="E54" s="218"/>
      <c r="F54" s="218"/>
      <c r="G54" s="218"/>
      <c r="H54" s="218"/>
      <c r="I54" s="218"/>
      <c r="J54" s="218"/>
    </row>
    <row r="55" spans="1:49" s="38" customFormat="1" ht="11.25" x14ac:dyDescent="0.2">
      <c r="A55" s="217"/>
      <c r="B55" s="218"/>
      <c r="C55" s="218"/>
      <c r="D55" s="218"/>
      <c r="E55" s="218"/>
      <c r="F55" s="218"/>
      <c r="G55" s="218"/>
      <c r="H55" s="218"/>
      <c r="I55" s="218"/>
      <c r="J55" s="218"/>
    </row>
    <row r="56" spans="1:49" s="38" customFormat="1" ht="11.25" x14ac:dyDescent="0.2">
      <c r="A56" s="217"/>
      <c r="B56" s="218"/>
      <c r="C56" s="218"/>
      <c r="D56" s="218"/>
      <c r="E56" s="218"/>
      <c r="F56" s="218"/>
      <c r="G56" s="218"/>
      <c r="H56" s="218"/>
      <c r="I56" s="218"/>
      <c r="J56" s="218"/>
    </row>
    <row r="57" spans="1:49" x14ac:dyDescent="0.2">
      <c r="A57" s="40"/>
      <c r="B57" s="40"/>
      <c r="C57" s="40"/>
    </row>
    <row r="59" spans="1:49" x14ac:dyDescent="0.2">
      <c r="A59" s="60" t="s">
        <v>125</v>
      </c>
      <c r="B59" s="60" t="s">
        <v>126</v>
      </c>
      <c r="C59" s="174" t="s">
        <v>127</v>
      </c>
      <c r="D59" s="174"/>
      <c r="E59" s="174"/>
      <c r="F59" s="174"/>
      <c r="G59" s="174"/>
      <c r="H59" s="174"/>
      <c r="I59" s="174"/>
      <c r="J59" s="41" t="s">
        <v>128</v>
      </c>
    </row>
    <row r="60" spans="1:49" x14ac:dyDescent="0.2">
      <c r="A60" s="60">
        <v>1</v>
      </c>
      <c r="B60" s="61" t="s">
        <v>129</v>
      </c>
      <c r="C60" s="175" t="s">
        <v>336</v>
      </c>
      <c r="D60" s="175"/>
      <c r="E60" s="175"/>
      <c r="F60" s="175"/>
      <c r="G60" s="175"/>
      <c r="H60" s="175"/>
      <c r="I60" s="175"/>
      <c r="J60" s="41" t="s">
        <v>133</v>
      </c>
    </row>
    <row r="61" spans="1:49" ht="13.5" customHeight="1" x14ac:dyDescent="0.2">
      <c r="A61" s="60">
        <v>2</v>
      </c>
      <c r="B61" s="61" t="s">
        <v>129</v>
      </c>
      <c r="C61" s="175" t="s">
        <v>337</v>
      </c>
      <c r="D61" s="175"/>
      <c r="E61" s="175"/>
      <c r="F61" s="175"/>
      <c r="G61" s="175"/>
      <c r="H61" s="175"/>
      <c r="I61" s="175"/>
      <c r="J61" s="41" t="s">
        <v>133</v>
      </c>
    </row>
    <row r="62" spans="1:49" x14ac:dyDescent="0.2">
      <c r="A62" s="60">
        <v>3</v>
      </c>
      <c r="B62" s="61" t="s">
        <v>129</v>
      </c>
      <c r="C62" s="175" t="s">
        <v>338</v>
      </c>
      <c r="D62" s="175"/>
      <c r="E62" s="175"/>
      <c r="F62" s="175"/>
      <c r="G62" s="175"/>
      <c r="H62" s="175"/>
      <c r="I62" s="175"/>
      <c r="J62" s="41" t="s">
        <v>133</v>
      </c>
    </row>
    <row r="63" spans="1:49" x14ac:dyDescent="0.2">
      <c r="A63" s="60">
        <v>4</v>
      </c>
      <c r="B63" s="61" t="s">
        <v>129</v>
      </c>
      <c r="C63" s="175" t="s">
        <v>339</v>
      </c>
      <c r="D63" s="175"/>
      <c r="E63" s="175"/>
      <c r="F63" s="175"/>
      <c r="G63" s="175"/>
      <c r="H63" s="175"/>
      <c r="I63" s="175"/>
      <c r="J63" s="41" t="s">
        <v>133</v>
      </c>
    </row>
    <row r="64" spans="1:49" x14ac:dyDescent="0.2">
      <c r="A64" s="60">
        <v>5</v>
      </c>
      <c r="B64" s="61" t="s">
        <v>129</v>
      </c>
      <c r="C64" s="175" t="s">
        <v>340</v>
      </c>
      <c r="D64" s="175"/>
      <c r="E64" s="175"/>
      <c r="F64" s="175"/>
      <c r="G64" s="175"/>
      <c r="H64" s="175"/>
      <c r="I64" s="175"/>
      <c r="J64" s="41" t="s">
        <v>133</v>
      </c>
    </row>
    <row r="65" spans="1:10" x14ac:dyDescent="0.2">
      <c r="A65" s="152">
        <v>6</v>
      </c>
      <c r="B65" s="61" t="s">
        <v>341</v>
      </c>
      <c r="C65" s="175" t="s">
        <v>342</v>
      </c>
      <c r="D65" s="175"/>
      <c r="E65" s="175"/>
      <c r="F65" s="175"/>
      <c r="G65" s="175"/>
      <c r="H65" s="175"/>
      <c r="I65" s="175"/>
      <c r="J65" s="41" t="s">
        <v>343</v>
      </c>
    </row>
    <row r="66" spans="1:10" x14ac:dyDescent="0.2">
      <c r="A66" s="152">
        <v>7</v>
      </c>
      <c r="B66" s="80" t="s">
        <v>627</v>
      </c>
      <c r="C66" s="174" t="s">
        <v>630</v>
      </c>
      <c r="D66" s="174"/>
      <c r="E66" s="174"/>
      <c r="F66" s="174"/>
      <c r="G66" s="174"/>
      <c r="H66" s="174"/>
      <c r="I66" s="174"/>
      <c r="J66" s="41" t="s">
        <v>133</v>
      </c>
    </row>
    <row r="67" spans="1:10" x14ac:dyDescent="0.2">
      <c r="A67" s="152">
        <v>8</v>
      </c>
      <c r="B67" s="80" t="s">
        <v>627</v>
      </c>
      <c r="C67" s="264" t="s">
        <v>631</v>
      </c>
      <c r="D67" s="174"/>
      <c r="E67" s="174"/>
      <c r="F67" s="174"/>
      <c r="G67" s="174"/>
      <c r="H67" s="174"/>
      <c r="I67" s="174"/>
      <c r="J67" s="41" t="s">
        <v>133</v>
      </c>
    </row>
    <row r="68" spans="1:10" x14ac:dyDescent="0.2">
      <c r="A68" s="152">
        <v>9</v>
      </c>
      <c r="B68" s="80" t="s">
        <v>627</v>
      </c>
      <c r="C68" s="174" t="s">
        <v>632</v>
      </c>
      <c r="D68" s="174"/>
      <c r="E68" s="174"/>
      <c r="F68" s="174"/>
      <c r="G68" s="174"/>
      <c r="H68" s="174"/>
      <c r="I68" s="174"/>
      <c r="J68" s="41" t="s">
        <v>133</v>
      </c>
    </row>
    <row r="69" spans="1:10" x14ac:dyDescent="0.2">
      <c r="A69" s="152">
        <v>10</v>
      </c>
      <c r="B69" s="80" t="s">
        <v>627</v>
      </c>
      <c r="C69" s="174" t="s">
        <v>633</v>
      </c>
      <c r="D69" s="174"/>
      <c r="E69" s="174"/>
      <c r="F69" s="174"/>
      <c r="G69" s="174"/>
      <c r="H69" s="174"/>
      <c r="I69" s="174"/>
      <c r="J69" s="41" t="s">
        <v>133</v>
      </c>
    </row>
    <row r="70" spans="1:10" x14ac:dyDescent="0.2">
      <c r="A70" s="152">
        <v>11</v>
      </c>
      <c r="B70" s="152" t="s">
        <v>637</v>
      </c>
      <c r="C70" s="222" t="s">
        <v>642</v>
      </c>
      <c r="D70" s="222"/>
      <c r="E70" s="222"/>
      <c r="F70" s="222"/>
      <c r="G70" s="222"/>
      <c r="H70" s="222"/>
      <c r="I70" s="222"/>
      <c r="J70" s="41" t="s">
        <v>133</v>
      </c>
    </row>
    <row r="71" spans="1:10" x14ac:dyDescent="0.2">
      <c r="A71" s="152">
        <v>12</v>
      </c>
      <c r="B71" s="152" t="s">
        <v>637</v>
      </c>
      <c r="C71" s="265" t="s">
        <v>643</v>
      </c>
      <c r="D71" s="222"/>
      <c r="E71" s="222"/>
      <c r="F71" s="222"/>
      <c r="G71" s="222"/>
      <c r="H71" s="222"/>
      <c r="I71" s="222"/>
      <c r="J71" s="41" t="s">
        <v>133</v>
      </c>
    </row>
    <row r="72" spans="1:10" x14ac:dyDescent="0.2">
      <c r="A72" s="152">
        <v>13</v>
      </c>
      <c r="B72" s="152" t="s">
        <v>637</v>
      </c>
      <c r="C72" s="222" t="s">
        <v>644</v>
      </c>
      <c r="D72" s="222"/>
      <c r="E72" s="222"/>
      <c r="F72" s="222"/>
      <c r="G72" s="222"/>
      <c r="H72" s="222"/>
      <c r="I72" s="222"/>
      <c r="J72" s="41" t="s">
        <v>133</v>
      </c>
    </row>
    <row r="73" spans="1:10" x14ac:dyDescent="0.2">
      <c r="A73" s="152">
        <v>14</v>
      </c>
      <c r="B73" s="152" t="s">
        <v>637</v>
      </c>
      <c r="C73" s="222" t="s">
        <v>645</v>
      </c>
      <c r="D73" s="222"/>
      <c r="E73" s="222"/>
      <c r="F73" s="222"/>
      <c r="G73" s="222"/>
      <c r="H73" s="222"/>
      <c r="I73" s="222"/>
      <c r="J73" s="41" t="s">
        <v>133</v>
      </c>
    </row>
    <row r="74" spans="1:10" x14ac:dyDescent="0.2">
      <c r="A74" s="152">
        <v>15</v>
      </c>
      <c r="B74" s="152"/>
      <c r="C74" s="157"/>
      <c r="D74" s="157"/>
      <c r="E74" s="157"/>
      <c r="F74" s="157"/>
      <c r="G74" s="157"/>
      <c r="H74" s="157"/>
      <c r="I74" s="157"/>
      <c r="J74" s="41"/>
    </row>
    <row r="75" spans="1:10" x14ac:dyDescent="0.2">
      <c r="A75" s="152">
        <v>16</v>
      </c>
      <c r="B75" s="151"/>
      <c r="C75" s="157"/>
      <c r="D75" s="157"/>
      <c r="E75" s="157"/>
      <c r="F75" s="157"/>
      <c r="G75" s="157"/>
      <c r="H75" s="157"/>
      <c r="I75" s="157"/>
      <c r="J75" s="41"/>
    </row>
    <row r="76" spans="1:10" x14ac:dyDescent="0.2">
      <c r="A76" s="152">
        <v>17</v>
      </c>
      <c r="B76" s="151"/>
      <c r="C76" s="157"/>
      <c r="D76" s="157"/>
      <c r="E76" s="157"/>
      <c r="F76" s="157"/>
      <c r="G76" s="157"/>
      <c r="H76" s="157"/>
      <c r="I76" s="157"/>
      <c r="J76" s="41"/>
    </row>
    <row r="77" spans="1:10" x14ac:dyDescent="0.2">
      <c r="A77" s="152">
        <v>18</v>
      </c>
      <c r="B77" s="151"/>
      <c r="C77" s="157"/>
      <c r="D77" s="157"/>
      <c r="E77" s="157"/>
      <c r="F77" s="157"/>
      <c r="G77" s="157"/>
      <c r="H77" s="157"/>
      <c r="I77" s="157"/>
      <c r="J77" s="41"/>
    </row>
    <row r="78" spans="1:10" x14ac:dyDescent="0.2">
      <c r="A78" s="152">
        <v>19</v>
      </c>
      <c r="B78" s="151"/>
      <c r="C78" s="157"/>
      <c r="D78" s="157"/>
      <c r="E78" s="157"/>
      <c r="F78" s="157"/>
      <c r="G78" s="157"/>
      <c r="H78" s="157"/>
      <c r="I78" s="157"/>
      <c r="J78" s="41"/>
    </row>
    <row r="79" spans="1:10" x14ac:dyDescent="0.2">
      <c r="A79" s="152">
        <v>20</v>
      </c>
      <c r="B79" s="151"/>
      <c r="C79" s="157"/>
      <c r="D79" s="157"/>
      <c r="E79" s="157"/>
      <c r="F79" s="157"/>
      <c r="G79" s="157"/>
      <c r="H79" s="157"/>
      <c r="I79" s="157"/>
      <c r="J79" s="41"/>
    </row>
  </sheetData>
  <mergeCells count="83">
    <mergeCell ref="C76:I76"/>
    <mergeCell ref="C77:I77"/>
    <mergeCell ref="C78:I78"/>
    <mergeCell ref="C79:I79"/>
    <mergeCell ref="C71:I71"/>
    <mergeCell ref="C72:I72"/>
    <mergeCell ref="C73:I73"/>
    <mergeCell ref="C74:I74"/>
    <mergeCell ref="C75:I75"/>
    <mergeCell ref="A1:C1"/>
    <mergeCell ref="A2:C2"/>
    <mergeCell ref="A3:C3"/>
    <mergeCell ref="A4:C4"/>
    <mergeCell ref="A5:C5"/>
    <mergeCell ref="A6:C6"/>
    <mergeCell ref="A7:C7"/>
    <mergeCell ref="B8:C8"/>
    <mergeCell ref="D8:J8"/>
    <mergeCell ref="K8:U8"/>
    <mergeCell ref="V8:AJ8"/>
    <mergeCell ref="AK8:AW8"/>
    <mergeCell ref="B17:C17"/>
    <mergeCell ref="B18:C18"/>
    <mergeCell ref="B19:C19"/>
    <mergeCell ref="B20:C20"/>
    <mergeCell ref="B21:C21"/>
    <mergeCell ref="B22:C22"/>
    <mergeCell ref="A23:C23"/>
    <mergeCell ref="A24:C24"/>
    <mergeCell ref="A25:C25"/>
    <mergeCell ref="A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D42:J42"/>
    <mergeCell ref="B43:C43"/>
    <mergeCell ref="B44:C44"/>
    <mergeCell ref="B45:C45"/>
    <mergeCell ref="B46:C46"/>
    <mergeCell ref="B47:C47"/>
    <mergeCell ref="B48:C48"/>
    <mergeCell ref="B49:C49"/>
    <mergeCell ref="D49:I49"/>
    <mergeCell ref="B50:C50"/>
    <mergeCell ref="D50:I50"/>
    <mergeCell ref="C59:I59"/>
    <mergeCell ref="C67:I67"/>
    <mergeCell ref="C68:I68"/>
    <mergeCell ref="C69:I69"/>
    <mergeCell ref="C60:I60"/>
    <mergeCell ref="C61:I61"/>
    <mergeCell ref="C62:I62"/>
    <mergeCell ref="C63:I63"/>
    <mergeCell ref="C64:I64"/>
    <mergeCell ref="C70:I70"/>
    <mergeCell ref="A8:A18"/>
    <mergeCell ref="A21:A22"/>
    <mergeCell ref="A27:A28"/>
    <mergeCell ref="A29:A32"/>
    <mergeCell ref="A33:A34"/>
    <mergeCell ref="A35:A36"/>
    <mergeCell ref="A37:A42"/>
    <mergeCell ref="A43:A44"/>
    <mergeCell ref="A45:A48"/>
    <mergeCell ref="A49:A50"/>
    <mergeCell ref="B9:B12"/>
    <mergeCell ref="B13:B16"/>
    <mergeCell ref="A52:J56"/>
    <mergeCell ref="C65:I65"/>
    <mergeCell ref="C66:I66"/>
  </mergeCells>
  <phoneticPr fontId="25"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IV61"/>
  <sheetViews>
    <sheetView zoomScale="85" zoomScaleNormal="85" workbookViewId="0">
      <selection activeCell="B44" sqref="B44"/>
    </sheetView>
  </sheetViews>
  <sheetFormatPr defaultColWidth="12.875" defaultRowHeight="13.5" x14ac:dyDescent="0.2"/>
  <cols>
    <col min="1" max="1" width="9.125" style="1" customWidth="1"/>
    <col min="2" max="2" width="30.25" style="1" customWidth="1"/>
    <col min="3" max="15" width="11" style="1" customWidth="1"/>
    <col min="16" max="28" width="10.125" style="1" customWidth="1"/>
    <col min="29" max="54" width="11" style="1" customWidth="1"/>
    <col min="55" max="256" width="10.125" style="1" customWidth="1"/>
    <col min="257" max="16384" width="12.875" style="1"/>
  </cols>
  <sheetData>
    <row r="1" spans="1:256" ht="23.1" customHeight="1" x14ac:dyDescent="0.2">
      <c r="A1" s="12"/>
      <c r="B1" s="22" t="s">
        <v>344</v>
      </c>
      <c r="C1" s="252" t="s">
        <v>345</v>
      </c>
      <c r="D1" s="252"/>
      <c r="E1" s="252"/>
      <c r="F1" s="252"/>
      <c r="G1" s="252"/>
      <c r="H1" s="252"/>
      <c r="I1" s="252"/>
      <c r="J1" s="252"/>
      <c r="K1" s="252"/>
      <c r="L1" s="252"/>
      <c r="M1" s="252"/>
      <c r="N1" s="252"/>
      <c r="O1" s="252"/>
      <c r="P1" s="252" t="s">
        <v>346</v>
      </c>
      <c r="Q1" s="252"/>
      <c r="R1" s="252"/>
      <c r="S1" s="252"/>
      <c r="T1" s="252"/>
      <c r="U1" s="252"/>
      <c r="V1" s="252"/>
      <c r="W1" s="252"/>
      <c r="X1" s="252"/>
      <c r="Y1" s="252"/>
      <c r="Z1" s="252"/>
      <c r="AA1" s="252"/>
      <c r="AB1" s="252"/>
      <c r="AC1" s="252" t="s">
        <v>347</v>
      </c>
      <c r="AD1" s="252"/>
      <c r="AE1" s="252"/>
      <c r="AF1" s="252"/>
      <c r="AG1" s="252"/>
      <c r="AH1" s="252"/>
      <c r="AI1" s="252"/>
      <c r="AJ1" s="252"/>
      <c r="AK1" s="252"/>
      <c r="AL1" s="252"/>
      <c r="AM1" s="252"/>
      <c r="AN1" s="252"/>
      <c r="AO1" s="252"/>
      <c r="AP1" s="252" t="s">
        <v>348</v>
      </c>
      <c r="AQ1" s="252"/>
      <c r="AR1" s="252"/>
      <c r="AS1" s="252"/>
      <c r="AT1" s="252"/>
      <c r="AU1" s="252"/>
      <c r="AV1" s="252"/>
      <c r="AW1" s="252"/>
      <c r="AX1" s="252"/>
      <c r="AY1" s="252"/>
      <c r="AZ1" s="252"/>
      <c r="BA1" s="252"/>
      <c r="BB1" s="252"/>
    </row>
    <row r="2" spans="1:256" ht="15.95" customHeight="1" x14ac:dyDescent="0.2">
      <c r="A2" s="234" t="s">
        <v>1</v>
      </c>
      <c r="B2" s="234"/>
      <c r="C2" s="23" t="s">
        <v>349</v>
      </c>
      <c r="D2" s="23" t="s">
        <v>349</v>
      </c>
      <c r="E2" s="23" t="s">
        <v>350</v>
      </c>
      <c r="F2" s="23" t="s">
        <v>351</v>
      </c>
      <c r="G2" s="23" t="s">
        <v>351</v>
      </c>
      <c r="H2" s="23" t="s">
        <v>352</v>
      </c>
      <c r="I2" s="23" t="s">
        <v>352</v>
      </c>
      <c r="J2" s="23" t="s">
        <v>353</v>
      </c>
      <c r="K2" s="23" t="s">
        <v>354</v>
      </c>
      <c r="L2" s="23" t="s">
        <v>355</v>
      </c>
      <c r="M2" s="23" t="s">
        <v>356</v>
      </c>
      <c r="N2" s="23" t="s">
        <v>357</v>
      </c>
      <c r="O2" s="23" t="s">
        <v>358</v>
      </c>
      <c r="P2" s="23" t="s">
        <v>349</v>
      </c>
      <c r="Q2" s="23" t="s">
        <v>349</v>
      </c>
      <c r="R2" s="23" t="s">
        <v>350</v>
      </c>
      <c r="S2" s="23" t="s">
        <v>351</v>
      </c>
      <c r="T2" s="23" t="s">
        <v>351</v>
      </c>
      <c r="U2" s="23" t="s">
        <v>352</v>
      </c>
      <c r="V2" s="23" t="s">
        <v>352</v>
      </c>
      <c r="W2" s="23" t="s">
        <v>353</v>
      </c>
      <c r="X2" s="23" t="s">
        <v>354</v>
      </c>
      <c r="Y2" s="23" t="s">
        <v>356</v>
      </c>
      <c r="Z2" s="23" t="s">
        <v>356</v>
      </c>
      <c r="AA2" s="23" t="s">
        <v>358</v>
      </c>
      <c r="AB2" s="23" t="s">
        <v>358</v>
      </c>
      <c r="AC2" s="23" t="s">
        <v>349</v>
      </c>
      <c r="AD2" s="23" t="s">
        <v>349</v>
      </c>
      <c r="AE2" s="23" t="s">
        <v>350</v>
      </c>
      <c r="AF2" s="23" t="s">
        <v>351</v>
      </c>
      <c r="AG2" s="23" t="s">
        <v>351</v>
      </c>
      <c r="AH2" s="23" t="s">
        <v>352</v>
      </c>
      <c r="AI2" s="23" t="s">
        <v>352</v>
      </c>
      <c r="AJ2" s="23" t="s">
        <v>353</v>
      </c>
      <c r="AK2" s="23" t="s">
        <v>354</v>
      </c>
      <c r="AL2" s="23" t="s">
        <v>356</v>
      </c>
      <c r="AM2" s="23" t="s">
        <v>356</v>
      </c>
      <c r="AN2" s="23" t="s">
        <v>358</v>
      </c>
      <c r="AO2" s="23" t="s">
        <v>358</v>
      </c>
      <c r="AP2" s="23" t="s">
        <v>349</v>
      </c>
      <c r="AQ2" s="23" t="s">
        <v>349</v>
      </c>
      <c r="AR2" s="23" t="s">
        <v>350</v>
      </c>
      <c r="AS2" s="23" t="s">
        <v>351</v>
      </c>
      <c r="AT2" s="23" t="s">
        <v>351</v>
      </c>
      <c r="AU2" s="23" t="s">
        <v>352</v>
      </c>
      <c r="AV2" s="23" t="s">
        <v>352</v>
      </c>
      <c r="AW2" s="23" t="s">
        <v>353</v>
      </c>
      <c r="AX2" s="23" t="s">
        <v>354</v>
      </c>
      <c r="AY2" s="23" t="s">
        <v>356</v>
      </c>
      <c r="AZ2" s="23" t="s">
        <v>356</v>
      </c>
      <c r="BA2" s="23" t="s">
        <v>358</v>
      </c>
      <c r="BB2" s="23" t="s">
        <v>358</v>
      </c>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c r="CS2" s="12"/>
      <c r="CT2" s="12"/>
      <c r="CU2" s="12"/>
      <c r="CV2" s="12"/>
      <c r="CW2" s="12"/>
      <c r="CX2" s="12"/>
      <c r="CY2" s="12"/>
      <c r="CZ2" s="12"/>
      <c r="DA2" s="12"/>
      <c r="DB2" s="12"/>
      <c r="DC2" s="12"/>
      <c r="DD2" s="12"/>
      <c r="DE2" s="12"/>
      <c r="DF2" s="12"/>
      <c r="DG2" s="12"/>
      <c r="DH2" s="12"/>
      <c r="DI2" s="12"/>
      <c r="DJ2" s="12"/>
      <c r="DK2" s="12"/>
      <c r="DL2" s="12"/>
      <c r="DM2" s="12"/>
      <c r="DN2" s="12"/>
      <c r="DO2" s="12"/>
      <c r="DP2" s="12"/>
      <c r="DQ2" s="12"/>
      <c r="DR2" s="12"/>
      <c r="DS2" s="12"/>
      <c r="DT2" s="12"/>
      <c r="DU2" s="12"/>
      <c r="DV2" s="12"/>
      <c r="DW2" s="12"/>
      <c r="DX2" s="12"/>
      <c r="DY2" s="12"/>
      <c r="DZ2" s="12"/>
      <c r="EA2" s="12"/>
      <c r="EB2" s="12"/>
      <c r="EC2" s="12"/>
      <c r="ED2" s="12"/>
      <c r="EE2" s="12"/>
      <c r="EF2" s="12"/>
      <c r="EG2" s="12"/>
      <c r="EH2" s="12"/>
      <c r="EI2" s="12"/>
      <c r="EJ2" s="12"/>
      <c r="EK2" s="12"/>
      <c r="EL2" s="12"/>
      <c r="EM2" s="12"/>
      <c r="EN2" s="12"/>
      <c r="EO2" s="12"/>
      <c r="EP2" s="12"/>
      <c r="EQ2" s="12"/>
      <c r="ER2" s="12"/>
      <c r="ES2" s="12"/>
      <c r="ET2" s="12"/>
      <c r="EU2" s="12"/>
      <c r="EV2" s="12"/>
      <c r="EW2" s="12"/>
      <c r="EX2" s="12"/>
      <c r="EY2" s="12"/>
      <c r="EZ2" s="12"/>
      <c r="FA2" s="12"/>
      <c r="FB2" s="12"/>
      <c r="FC2" s="12"/>
      <c r="FD2" s="12"/>
      <c r="FE2" s="12"/>
      <c r="FF2" s="12"/>
      <c r="FG2" s="12"/>
      <c r="FH2" s="12"/>
      <c r="FI2" s="12"/>
      <c r="FJ2" s="12"/>
      <c r="FK2" s="12"/>
      <c r="FL2" s="12"/>
      <c r="FM2" s="12"/>
      <c r="FN2" s="12"/>
      <c r="FO2" s="12"/>
      <c r="FP2" s="12"/>
      <c r="FQ2" s="12"/>
      <c r="FR2" s="12"/>
      <c r="FS2" s="12"/>
      <c r="FT2" s="12"/>
      <c r="FU2" s="12"/>
      <c r="FV2" s="12"/>
      <c r="FW2" s="12"/>
      <c r="FX2" s="12"/>
      <c r="FY2" s="12"/>
      <c r="FZ2" s="12"/>
      <c r="GA2" s="12"/>
      <c r="GB2" s="12"/>
      <c r="GC2" s="12"/>
      <c r="GD2" s="12"/>
      <c r="GE2" s="12"/>
      <c r="GF2" s="12"/>
      <c r="GG2" s="12"/>
      <c r="GH2" s="12"/>
      <c r="GI2" s="12"/>
      <c r="GJ2" s="12"/>
      <c r="GK2" s="12"/>
      <c r="GL2" s="12"/>
      <c r="GM2" s="12"/>
      <c r="GN2" s="12"/>
      <c r="GO2" s="12"/>
      <c r="GP2" s="12"/>
      <c r="GQ2" s="12"/>
      <c r="GR2" s="12"/>
      <c r="GS2" s="12"/>
      <c r="GT2" s="12"/>
      <c r="GU2" s="12"/>
      <c r="GV2" s="12"/>
      <c r="GW2" s="12"/>
      <c r="GX2" s="12"/>
      <c r="GY2" s="12"/>
      <c r="GZ2" s="12"/>
      <c r="HA2" s="12"/>
      <c r="HB2" s="12"/>
      <c r="HC2" s="12"/>
      <c r="HD2" s="12"/>
      <c r="HE2" s="12"/>
      <c r="HF2" s="12"/>
      <c r="HG2" s="12"/>
      <c r="HH2" s="12"/>
      <c r="HI2" s="12"/>
      <c r="HJ2" s="12"/>
      <c r="HK2" s="12"/>
      <c r="HL2" s="12"/>
      <c r="HM2" s="12"/>
      <c r="HN2" s="12"/>
      <c r="HO2" s="12"/>
      <c r="HP2" s="12"/>
      <c r="HQ2" s="12"/>
      <c r="HR2" s="12"/>
      <c r="HS2" s="12"/>
      <c r="HT2" s="12"/>
      <c r="HU2" s="12"/>
      <c r="HV2" s="12"/>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row>
    <row r="3" spans="1:256" ht="26.1" customHeight="1" x14ac:dyDescent="0.2">
      <c r="A3" s="253" t="s">
        <v>359</v>
      </c>
      <c r="B3" s="254"/>
      <c r="C3" s="26" t="s">
        <v>360</v>
      </c>
      <c r="D3" s="26" t="s">
        <v>361</v>
      </c>
      <c r="E3" s="26" t="s">
        <v>362</v>
      </c>
      <c r="F3" s="26" t="s">
        <v>363</v>
      </c>
      <c r="G3" s="26" t="s">
        <v>364</v>
      </c>
      <c r="H3" s="26" t="s">
        <v>365</v>
      </c>
      <c r="I3" s="26" t="s">
        <v>366</v>
      </c>
      <c r="J3" s="26" t="s">
        <v>367</v>
      </c>
      <c r="K3" s="26" t="s">
        <v>368</v>
      </c>
      <c r="L3" s="26" t="s">
        <v>369</v>
      </c>
      <c r="M3" s="26" t="s">
        <v>370</v>
      </c>
      <c r="N3" s="26" t="s">
        <v>371</v>
      </c>
      <c r="O3" s="26" t="s">
        <v>372</v>
      </c>
      <c r="P3" s="34" t="s">
        <v>373</v>
      </c>
      <c r="Q3" s="34" t="s">
        <v>374</v>
      </c>
      <c r="R3" s="34" t="s">
        <v>375</v>
      </c>
      <c r="S3" s="34" t="s">
        <v>376</v>
      </c>
      <c r="T3" s="34" t="s">
        <v>377</v>
      </c>
      <c r="U3" s="34" t="s">
        <v>378</v>
      </c>
      <c r="V3" s="34" t="s">
        <v>379</v>
      </c>
      <c r="W3" s="34" t="s">
        <v>380</v>
      </c>
      <c r="X3" s="34" t="s">
        <v>381</v>
      </c>
      <c r="Y3" s="34" t="s">
        <v>382</v>
      </c>
      <c r="Z3" s="34" t="s">
        <v>383</v>
      </c>
      <c r="AA3" s="34" t="s">
        <v>384</v>
      </c>
      <c r="AB3" s="34" t="s">
        <v>385</v>
      </c>
      <c r="AC3" s="34" t="s">
        <v>386</v>
      </c>
      <c r="AD3" s="34" t="s">
        <v>387</v>
      </c>
      <c r="AE3" s="34" t="s">
        <v>388</v>
      </c>
      <c r="AF3" s="34" t="s">
        <v>389</v>
      </c>
      <c r="AG3" s="34" t="s">
        <v>390</v>
      </c>
      <c r="AH3" s="34" t="s">
        <v>391</v>
      </c>
      <c r="AI3" s="34" t="s">
        <v>392</v>
      </c>
      <c r="AJ3" s="34" t="s">
        <v>393</v>
      </c>
      <c r="AK3" s="34" t="s">
        <v>394</v>
      </c>
      <c r="AL3" s="34" t="s">
        <v>395</v>
      </c>
      <c r="AM3" s="34" t="s">
        <v>396</v>
      </c>
      <c r="AN3" s="34" t="s">
        <v>397</v>
      </c>
      <c r="AO3" s="34" t="s">
        <v>398</v>
      </c>
      <c r="AP3" s="34" t="s">
        <v>399</v>
      </c>
      <c r="AQ3" s="34" t="s">
        <v>400</v>
      </c>
      <c r="AR3" s="34" t="s">
        <v>401</v>
      </c>
      <c r="AS3" s="34" t="s">
        <v>402</v>
      </c>
      <c r="AT3" s="34" t="s">
        <v>403</v>
      </c>
      <c r="AU3" s="34" t="s">
        <v>404</v>
      </c>
      <c r="AV3" s="34" t="s">
        <v>405</v>
      </c>
      <c r="AW3" s="34" t="s">
        <v>406</v>
      </c>
      <c r="AX3" s="34" t="s">
        <v>407</v>
      </c>
      <c r="AY3" s="34" t="s">
        <v>408</v>
      </c>
      <c r="AZ3" s="34" t="s">
        <v>409</v>
      </c>
      <c r="BA3" s="34" t="s">
        <v>410</v>
      </c>
      <c r="BB3" s="34" t="s">
        <v>411</v>
      </c>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c r="CQ3" s="12"/>
      <c r="CR3" s="12"/>
      <c r="CS3" s="12"/>
      <c r="CT3" s="12"/>
      <c r="CU3" s="12"/>
      <c r="CV3" s="12"/>
      <c r="CW3" s="12"/>
      <c r="CX3" s="12"/>
      <c r="CY3" s="12"/>
      <c r="CZ3" s="12"/>
      <c r="DA3" s="12"/>
      <c r="DB3" s="12"/>
      <c r="DC3" s="12"/>
      <c r="DD3" s="12"/>
      <c r="DE3" s="12"/>
      <c r="DF3" s="12"/>
      <c r="DG3" s="12"/>
      <c r="DH3" s="12"/>
      <c r="DI3" s="12"/>
      <c r="DJ3" s="12"/>
      <c r="DK3" s="12"/>
      <c r="DL3" s="12"/>
      <c r="DM3" s="12"/>
      <c r="DN3" s="12"/>
      <c r="DO3" s="12"/>
      <c r="DP3" s="12"/>
      <c r="DQ3" s="12"/>
      <c r="DR3" s="12"/>
      <c r="DS3" s="12"/>
      <c r="DT3" s="12"/>
      <c r="DU3" s="12"/>
      <c r="DV3" s="12"/>
      <c r="DW3" s="12"/>
      <c r="DX3" s="12"/>
      <c r="DY3" s="12"/>
      <c r="DZ3" s="12"/>
      <c r="EA3" s="12"/>
      <c r="EB3" s="12"/>
      <c r="EC3" s="12"/>
      <c r="ED3" s="12"/>
      <c r="EE3" s="12"/>
      <c r="EF3" s="12"/>
      <c r="EG3" s="12"/>
      <c r="EH3" s="12"/>
      <c r="EI3" s="12"/>
      <c r="EJ3" s="12"/>
      <c r="EK3" s="12"/>
      <c r="EL3" s="12"/>
      <c r="EM3" s="12"/>
      <c r="EN3" s="12"/>
      <c r="EO3" s="12"/>
      <c r="EP3" s="12"/>
      <c r="EQ3" s="12"/>
      <c r="ER3" s="12"/>
      <c r="ES3" s="12"/>
      <c r="ET3" s="12"/>
      <c r="EU3" s="12"/>
      <c r="EV3" s="12"/>
      <c r="EW3" s="12"/>
      <c r="EX3" s="12"/>
      <c r="EY3" s="12"/>
      <c r="EZ3" s="12"/>
      <c r="FA3" s="12"/>
      <c r="FB3" s="12"/>
      <c r="FC3" s="12"/>
      <c r="FD3" s="12"/>
      <c r="FE3" s="12"/>
      <c r="FF3" s="12"/>
      <c r="FG3" s="12"/>
      <c r="FH3" s="12"/>
      <c r="FI3" s="12"/>
      <c r="FJ3" s="12"/>
      <c r="FK3" s="12"/>
      <c r="FL3" s="12"/>
      <c r="FM3" s="12"/>
      <c r="FN3" s="12"/>
      <c r="FO3" s="12"/>
      <c r="FP3" s="12"/>
      <c r="FQ3" s="12"/>
      <c r="FR3" s="12"/>
      <c r="FS3" s="12"/>
      <c r="FT3" s="12"/>
      <c r="FU3" s="12"/>
      <c r="FV3" s="12"/>
      <c r="FW3" s="12"/>
      <c r="FX3" s="12"/>
      <c r="FY3" s="12"/>
      <c r="FZ3" s="12"/>
      <c r="GA3" s="12"/>
      <c r="GB3" s="12"/>
      <c r="GC3" s="12"/>
      <c r="GD3" s="12"/>
      <c r="GE3" s="12"/>
      <c r="GF3" s="12"/>
      <c r="GG3" s="12"/>
      <c r="GH3" s="12"/>
      <c r="GI3" s="12"/>
      <c r="GJ3" s="12"/>
      <c r="GK3" s="12"/>
      <c r="GL3" s="12"/>
      <c r="GM3" s="12"/>
      <c r="GN3" s="12"/>
      <c r="GO3" s="12"/>
      <c r="GP3" s="12"/>
      <c r="GQ3" s="12"/>
      <c r="GR3" s="12"/>
      <c r="GS3" s="12"/>
      <c r="GT3" s="12"/>
      <c r="GU3" s="12"/>
      <c r="GV3" s="12"/>
      <c r="GW3" s="12"/>
      <c r="GX3" s="12"/>
      <c r="GY3" s="12"/>
      <c r="GZ3" s="12"/>
      <c r="HA3" s="12"/>
      <c r="HB3" s="12"/>
      <c r="HC3" s="12"/>
      <c r="HD3" s="12"/>
      <c r="HE3" s="12"/>
      <c r="HF3" s="12"/>
      <c r="HG3" s="12"/>
      <c r="HH3" s="12"/>
      <c r="HI3" s="12"/>
      <c r="HJ3" s="12"/>
      <c r="HK3" s="12"/>
      <c r="HL3" s="12"/>
      <c r="HM3" s="12"/>
      <c r="HN3" s="12"/>
      <c r="HO3" s="12"/>
      <c r="HP3" s="12"/>
      <c r="HQ3" s="12"/>
      <c r="HR3" s="12"/>
      <c r="HS3" s="12"/>
      <c r="HT3" s="12"/>
      <c r="HU3" s="12"/>
      <c r="HV3" s="12"/>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row>
    <row r="4" spans="1:256" ht="15" customHeight="1" x14ac:dyDescent="0.2">
      <c r="A4" s="24"/>
      <c r="B4" s="25" t="s">
        <v>412</v>
      </c>
      <c r="C4" s="27" t="s">
        <v>413</v>
      </c>
      <c r="D4" s="27" t="s">
        <v>414</v>
      </c>
      <c r="E4" s="27" t="s">
        <v>415</v>
      </c>
      <c r="F4" s="27" t="s">
        <v>416</v>
      </c>
      <c r="G4" s="27" t="s">
        <v>417</v>
      </c>
      <c r="H4" s="27" t="s">
        <v>418</v>
      </c>
      <c r="I4" s="27" t="s">
        <v>419</v>
      </c>
      <c r="J4" s="27" t="s">
        <v>420</v>
      </c>
      <c r="K4" s="27" t="s">
        <v>421</v>
      </c>
      <c r="L4" s="27" t="s">
        <v>422</v>
      </c>
      <c r="M4" s="27" t="s">
        <v>423</v>
      </c>
      <c r="N4" s="27" t="s">
        <v>424</v>
      </c>
      <c r="O4" s="27" t="s">
        <v>425</v>
      </c>
      <c r="P4" s="27" t="s">
        <v>426</v>
      </c>
      <c r="Q4" s="27" t="s">
        <v>427</v>
      </c>
      <c r="R4" s="27" t="s">
        <v>428</v>
      </c>
      <c r="S4" s="27" t="s">
        <v>429</v>
      </c>
      <c r="T4" s="27" t="s">
        <v>430</v>
      </c>
      <c r="U4" s="27" t="s">
        <v>431</v>
      </c>
      <c r="V4" s="27" t="s">
        <v>432</v>
      </c>
      <c r="W4" s="27" t="s">
        <v>433</v>
      </c>
      <c r="X4" s="27" t="s">
        <v>434</v>
      </c>
      <c r="Y4" s="27" t="s">
        <v>435</v>
      </c>
      <c r="Z4" s="27" t="s">
        <v>436</v>
      </c>
      <c r="AA4" s="27" t="s">
        <v>437</v>
      </c>
      <c r="AB4" s="27" t="s">
        <v>438</v>
      </c>
      <c r="AC4" s="27" t="s">
        <v>439</v>
      </c>
      <c r="AD4" s="27" t="s">
        <v>440</v>
      </c>
      <c r="AE4" s="27" t="s">
        <v>441</v>
      </c>
      <c r="AF4" s="27" t="s">
        <v>442</v>
      </c>
      <c r="AG4" s="27" t="s">
        <v>443</v>
      </c>
      <c r="AH4" s="27" t="s">
        <v>444</v>
      </c>
      <c r="AI4" s="27" t="s">
        <v>445</v>
      </c>
      <c r="AJ4" s="27" t="s">
        <v>446</v>
      </c>
      <c r="AK4" s="27" t="s">
        <v>447</v>
      </c>
      <c r="AL4" s="27" t="s">
        <v>448</v>
      </c>
      <c r="AM4" s="27" t="s">
        <v>449</v>
      </c>
      <c r="AN4" s="27" t="s">
        <v>450</v>
      </c>
      <c r="AO4" s="27" t="s">
        <v>451</v>
      </c>
      <c r="AP4" s="27" t="s">
        <v>452</v>
      </c>
      <c r="AQ4" s="27" t="s">
        <v>453</v>
      </c>
      <c r="AR4" s="27" t="s">
        <v>454</v>
      </c>
      <c r="AS4" s="27" t="s">
        <v>455</v>
      </c>
      <c r="AT4" s="27" t="s">
        <v>456</v>
      </c>
      <c r="AU4" s="27" t="s">
        <v>457</v>
      </c>
      <c r="AV4" s="27" t="s">
        <v>458</v>
      </c>
      <c r="AW4" s="27" t="s">
        <v>459</v>
      </c>
      <c r="AX4" s="27" t="s">
        <v>460</v>
      </c>
      <c r="AY4" s="27" t="s">
        <v>461</v>
      </c>
      <c r="AZ4" s="27" t="s">
        <v>462</v>
      </c>
      <c r="BA4" s="27" t="s">
        <v>463</v>
      </c>
      <c r="BB4" s="27" t="s">
        <v>464</v>
      </c>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c r="EN4" s="12"/>
      <c r="EO4" s="12"/>
      <c r="EP4" s="12"/>
      <c r="EQ4" s="12"/>
      <c r="ER4" s="12"/>
      <c r="ES4" s="12"/>
      <c r="ET4" s="12"/>
      <c r="EU4" s="12"/>
      <c r="EV4" s="12"/>
      <c r="EW4" s="12"/>
      <c r="EX4" s="12"/>
      <c r="EY4" s="12"/>
      <c r="EZ4" s="12"/>
      <c r="FA4" s="12"/>
      <c r="FB4" s="12"/>
      <c r="FC4" s="12"/>
      <c r="FD4" s="12"/>
      <c r="FE4" s="12"/>
      <c r="FF4" s="12"/>
      <c r="FG4" s="12"/>
      <c r="FH4" s="12"/>
      <c r="FI4" s="12"/>
      <c r="FJ4" s="12"/>
      <c r="FK4" s="12"/>
      <c r="FL4" s="12"/>
      <c r="FM4" s="12"/>
      <c r="FN4" s="12"/>
      <c r="FO4" s="12"/>
      <c r="FP4" s="12"/>
      <c r="FQ4" s="12"/>
      <c r="FR4" s="12"/>
      <c r="FS4" s="12"/>
      <c r="FT4" s="12"/>
      <c r="FU4" s="12"/>
      <c r="FV4" s="12"/>
      <c r="FW4" s="12"/>
      <c r="FX4" s="12"/>
      <c r="FY4" s="12"/>
      <c r="FZ4" s="12"/>
      <c r="GA4" s="12"/>
      <c r="GB4" s="12"/>
      <c r="GC4" s="12"/>
      <c r="GD4" s="12"/>
      <c r="GE4" s="12"/>
      <c r="GF4" s="12"/>
      <c r="GG4" s="12"/>
      <c r="GH4" s="12"/>
      <c r="GI4" s="12"/>
      <c r="GJ4" s="12"/>
      <c r="GK4" s="12"/>
      <c r="GL4" s="12"/>
      <c r="GM4" s="12"/>
      <c r="GN4" s="12"/>
      <c r="GO4" s="12"/>
      <c r="GP4" s="12"/>
      <c r="GQ4" s="12"/>
      <c r="GR4" s="12"/>
      <c r="GS4" s="12"/>
      <c r="GT4" s="12"/>
      <c r="GU4" s="12"/>
      <c r="GV4" s="12"/>
      <c r="GW4" s="12"/>
      <c r="GX4" s="12"/>
      <c r="GY4" s="12"/>
      <c r="GZ4" s="12"/>
      <c r="HA4" s="12"/>
      <c r="HB4" s="12"/>
      <c r="HC4" s="12"/>
      <c r="HD4" s="12"/>
      <c r="HE4" s="12"/>
      <c r="HF4" s="12"/>
      <c r="HG4" s="12"/>
      <c r="HH4" s="12"/>
      <c r="HI4" s="12"/>
      <c r="HJ4" s="12"/>
      <c r="HK4" s="12"/>
      <c r="HL4" s="12"/>
      <c r="HM4" s="12"/>
      <c r="HN4" s="12"/>
      <c r="HO4" s="12"/>
      <c r="HP4" s="12"/>
      <c r="HQ4" s="12"/>
      <c r="HR4" s="12"/>
      <c r="HS4" s="12"/>
      <c r="HT4" s="12"/>
      <c r="HU4" s="12"/>
      <c r="HV4" s="12"/>
      <c r="HW4" s="12"/>
      <c r="HX4" s="12"/>
      <c r="HY4" s="12"/>
      <c r="HZ4" s="12"/>
      <c r="IA4" s="12"/>
      <c r="IB4" s="12"/>
      <c r="IC4" s="12"/>
      <c r="ID4" s="12"/>
      <c r="IE4" s="12"/>
      <c r="IF4" s="12"/>
      <c r="IG4" s="12"/>
      <c r="IH4" s="12"/>
      <c r="II4" s="12"/>
      <c r="IJ4" s="12"/>
      <c r="IK4" s="12"/>
      <c r="IL4" s="12"/>
      <c r="IM4" s="12"/>
      <c r="IN4" s="12"/>
      <c r="IO4" s="12"/>
      <c r="IP4" s="12"/>
      <c r="IQ4" s="12"/>
      <c r="IR4" s="12"/>
      <c r="IS4" s="12"/>
      <c r="IT4" s="12"/>
      <c r="IU4" s="12"/>
      <c r="IV4" s="12"/>
    </row>
    <row r="5" spans="1:256" ht="15" customHeight="1" x14ac:dyDescent="0.2">
      <c r="A5" s="3" t="s">
        <v>34</v>
      </c>
      <c r="B5" s="3" t="s">
        <v>465</v>
      </c>
      <c r="C5" s="5">
        <v>1.5</v>
      </c>
      <c r="D5" s="5">
        <v>1.8</v>
      </c>
      <c r="E5" s="5">
        <v>2.2000000000000002</v>
      </c>
      <c r="F5" s="5">
        <v>2.5</v>
      </c>
      <c r="G5" s="5">
        <v>2.8</v>
      </c>
      <c r="H5" s="5">
        <v>3.2</v>
      </c>
      <c r="I5" s="5">
        <v>3.6</v>
      </c>
      <c r="J5" s="5">
        <v>4</v>
      </c>
      <c r="K5" s="5">
        <v>4.5</v>
      </c>
      <c r="L5" s="5">
        <v>5</v>
      </c>
      <c r="M5" s="5">
        <v>5.6</v>
      </c>
      <c r="N5" s="5">
        <v>6.3</v>
      </c>
      <c r="O5" s="5">
        <v>7.1</v>
      </c>
      <c r="P5" s="5">
        <v>1.5</v>
      </c>
      <c r="Q5" s="5">
        <v>1.8</v>
      </c>
      <c r="R5" s="5">
        <v>2.2000000000000002</v>
      </c>
      <c r="S5" s="5">
        <v>2.5</v>
      </c>
      <c r="T5" s="5">
        <v>2.8</v>
      </c>
      <c r="U5" s="5">
        <v>3.2</v>
      </c>
      <c r="V5" s="5">
        <v>3.6</v>
      </c>
      <c r="W5" s="5">
        <v>4</v>
      </c>
      <c r="X5" s="5">
        <v>4.5</v>
      </c>
      <c r="Y5" s="5">
        <v>5</v>
      </c>
      <c r="Z5" s="5">
        <v>5.6</v>
      </c>
      <c r="AA5" s="5">
        <v>6.3</v>
      </c>
      <c r="AB5" s="5">
        <v>7.1</v>
      </c>
      <c r="AC5" s="5">
        <v>1.5</v>
      </c>
      <c r="AD5" s="5">
        <v>1.8</v>
      </c>
      <c r="AE5" s="5">
        <v>2.2000000000000002</v>
      </c>
      <c r="AF5" s="5">
        <v>2.5</v>
      </c>
      <c r="AG5" s="5">
        <v>2.8</v>
      </c>
      <c r="AH5" s="5">
        <v>3.2</v>
      </c>
      <c r="AI5" s="5">
        <v>3.6</v>
      </c>
      <c r="AJ5" s="5">
        <v>4</v>
      </c>
      <c r="AK5" s="5">
        <v>4.5</v>
      </c>
      <c r="AL5" s="5">
        <v>5</v>
      </c>
      <c r="AM5" s="5">
        <v>5.6</v>
      </c>
      <c r="AN5" s="5">
        <v>6.3</v>
      </c>
      <c r="AO5" s="5">
        <v>7.1</v>
      </c>
      <c r="AP5" s="5">
        <v>1.5</v>
      </c>
      <c r="AQ5" s="5">
        <v>1.8</v>
      </c>
      <c r="AR5" s="5">
        <v>2.2000000000000002</v>
      </c>
      <c r="AS5" s="5">
        <v>2.5</v>
      </c>
      <c r="AT5" s="5">
        <v>2.8</v>
      </c>
      <c r="AU5" s="5">
        <v>3.2</v>
      </c>
      <c r="AV5" s="5">
        <v>3.6</v>
      </c>
      <c r="AW5" s="5">
        <v>4</v>
      </c>
      <c r="AX5" s="5">
        <v>4.5</v>
      </c>
      <c r="AY5" s="5">
        <v>5</v>
      </c>
      <c r="AZ5" s="5">
        <v>5.6</v>
      </c>
      <c r="BA5" s="5">
        <v>6.3</v>
      </c>
      <c r="BB5" s="5">
        <v>7.1</v>
      </c>
      <c r="BC5" s="12"/>
      <c r="BD5" s="12"/>
      <c r="BE5" s="12"/>
      <c r="BF5" s="12"/>
      <c r="BG5" s="12"/>
      <c r="BH5" s="12"/>
      <c r="BI5" s="12"/>
      <c r="BJ5" s="12"/>
      <c r="BK5" s="12"/>
      <c r="BL5" s="12"/>
      <c r="BM5" s="12"/>
      <c r="BN5" s="12"/>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2"/>
      <c r="CX5" s="12"/>
      <c r="CY5" s="12"/>
      <c r="CZ5" s="12"/>
      <c r="DA5" s="12"/>
      <c r="DB5" s="12"/>
      <c r="DC5" s="12"/>
      <c r="DD5" s="12"/>
      <c r="DE5" s="12"/>
      <c r="DF5" s="12"/>
      <c r="DG5" s="12"/>
      <c r="DH5" s="12"/>
      <c r="DI5" s="12"/>
      <c r="DJ5" s="12"/>
      <c r="DK5" s="12"/>
      <c r="DL5" s="12"/>
      <c r="DM5" s="12"/>
      <c r="DN5" s="12"/>
      <c r="DO5" s="12"/>
      <c r="DP5" s="12"/>
      <c r="DQ5" s="12"/>
      <c r="DR5" s="12"/>
      <c r="DS5" s="12"/>
      <c r="DT5" s="12"/>
      <c r="DU5" s="12"/>
      <c r="DV5" s="12"/>
      <c r="DW5" s="12"/>
      <c r="DX5" s="12"/>
      <c r="DY5" s="12"/>
      <c r="DZ5" s="12"/>
      <c r="EA5" s="12"/>
      <c r="EB5" s="12"/>
      <c r="EC5" s="12"/>
      <c r="ED5" s="12"/>
      <c r="EE5" s="12"/>
      <c r="EF5" s="12"/>
      <c r="EG5" s="12"/>
      <c r="EH5" s="12"/>
      <c r="EI5" s="12"/>
      <c r="EJ5" s="12"/>
      <c r="EK5" s="12"/>
      <c r="EL5" s="12"/>
      <c r="EM5" s="12"/>
      <c r="EN5" s="12"/>
      <c r="EO5" s="12"/>
      <c r="EP5" s="12"/>
      <c r="EQ5" s="12"/>
      <c r="ER5" s="12"/>
      <c r="ES5" s="12"/>
      <c r="ET5" s="12"/>
      <c r="EU5" s="12"/>
      <c r="EV5" s="12"/>
      <c r="EW5" s="12"/>
      <c r="EX5" s="12"/>
      <c r="EY5" s="12"/>
      <c r="EZ5" s="12"/>
      <c r="FA5" s="12"/>
      <c r="FB5" s="12"/>
      <c r="FC5" s="12"/>
      <c r="FD5" s="12"/>
      <c r="FE5" s="12"/>
      <c r="FF5" s="12"/>
      <c r="FG5" s="12"/>
      <c r="FH5" s="12"/>
      <c r="FI5" s="12"/>
      <c r="FJ5" s="12"/>
      <c r="FK5" s="12"/>
      <c r="FL5" s="12"/>
      <c r="FM5" s="12"/>
      <c r="FN5" s="12"/>
      <c r="FO5" s="12"/>
      <c r="FP5" s="12"/>
      <c r="FQ5" s="12"/>
      <c r="FR5" s="12"/>
      <c r="FS5" s="12"/>
      <c r="FT5" s="12"/>
      <c r="FU5" s="12"/>
      <c r="FV5" s="12"/>
      <c r="FW5" s="12"/>
      <c r="FX5" s="12"/>
      <c r="FY5" s="12"/>
      <c r="FZ5" s="12"/>
      <c r="GA5" s="12"/>
      <c r="GB5" s="12"/>
      <c r="GC5" s="12"/>
      <c r="GD5" s="12"/>
      <c r="GE5" s="12"/>
      <c r="GF5" s="12"/>
      <c r="GG5" s="12"/>
      <c r="GH5" s="12"/>
      <c r="GI5" s="12"/>
      <c r="GJ5" s="12"/>
      <c r="GK5" s="12"/>
      <c r="GL5" s="12"/>
      <c r="GM5" s="12"/>
      <c r="GN5" s="12"/>
      <c r="GO5" s="12"/>
      <c r="GP5" s="12"/>
      <c r="GQ5" s="12"/>
      <c r="GR5" s="12"/>
      <c r="GS5" s="12"/>
      <c r="GT5" s="12"/>
      <c r="GU5" s="12"/>
      <c r="GV5" s="12"/>
      <c r="GW5" s="12"/>
      <c r="GX5" s="12"/>
      <c r="GY5" s="12"/>
      <c r="GZ5" s="12"/>
      <c r="HA5" s="12"/>
      <c r="HB5" s="12"/>
      <c r="HC5" s="12"/>
      <c r="HD5" s="12"/>
      <c r="HE5" s="12"/>
      <c r="HF5" s="12"/>
      <c r="HG5" s="12"/>
      <c r="HH5" s="12"/>
      <c r="HI5" s="12"/>
      <c r="HJ5" s="12"/>
      <c r="HK5" s="12"/>
      <c r="HL5" s="12"/>
      <c r="HM5" s="12"/>
      <c r="HN5" s="12"/>
      <c r="HO5" s="12"/>
      <c r="HP5" s="12"/>
      <c r="HQ5" s="12"/>
      <c r="HR5" s="12"/>
      <c r="HS5" s="12"/>
      <c r="HT5" s="12"/>
      <c r="HU5" s="12"/>
      <c r="HV5" s="12"/>
      <c r="HW5" s="12"/>
      <c r="HX5" s="12"/>
      <c r="HY5" s="12"/>
      <c r="HZ5" s="12"/>
      <c r="IA5" s="12"/>
      <c r="IB5" s="12"/>
      <c r="IC5" s="12"/>
      <c r="ID5" s="12"/>
      <c r="IE5" s="12"/>
      <c r="IF5" s="12"/>
      <c r="IG5" s="12"/>
      <c r="IH5" s="12"/>
      <c r="II5" s="12"/>
      <c r="IJ5" s="12"/>
      <c r="IK5" s="12"/>
      <c r="IL5" s="12"/>
      <c r="IM5" s="12"/>
      <c r="IN5" s="12"/>
      <c r="IO5" s="12"/>
      <c r="IP5" s="12"/>
      <c r="IQ5" s="12"/>
      <c r="IR5" s="12"/>
      <c r="IS5" s="12"/>
      <c r="IT5" s="12"/>
      <c r="IU5" s="12"/>
      <c r="IV5" s="12"/>
    </row>
    <row r="6" spans="1:256" ht="15" customHeight="1" x14ac:dyDescent="0.2">
      <c r="A6" s="7" t="s">
        <v>39</v>
      </c>
      <c r="B6" s="7" t="s">
        <v>466</v>
      </c>
      <c r="C6" s="5">
        <v>1.8</v>
      </c>
      <c r="D6" s="5">
        <v>2.2999999999999998</v>
      </c>
      <c r="E6" s="5">
        <v>2.6</v>
      </c>
      <c r="F6" s="5">
        <v>2.8</v>
      </c>
      <c r="G6" s="5">
        <v>3.2</v>
      </c>
      <c r="H6" s="5">
        <v>3.6</v>
      </c>
      <c r="I6" s="5">
        <v>4</v>
      </c>
      <c r="J6" s="5">
        <v>4.5</v>
      </c>
      <c r="K6" s="5">
        <v>5</v>
      </c>
      <c r="L6" s="5">
        <v>5.6</v>
      </c>
      <c r="M6" s="5">
        <v>6.3</v>
      </c>
      <c r="N6" s="5">
        <v>7.1</v>
      </c>
      <c r="O6" s="5">
        <v>8</v>
      </c>
      <c r="P6" s="5">
        <v>1.8</v>
      </c>
      <c r="Q6" s="5">
        <v>2.2999999999999998</v>
      </c>
      <c r="R6" s="5">
        <v>2.6</v>
      </c>
      <c r="S6" s="5">
        <v>2.8</v>
      </c>
      <c r="T6" s="5">
        <v>3.2</v>
      </c>
      <c r="U6" s="5">
        <v>3.6</v>
      </c>
      <c r="V6" s="5">
        <v>4</v>
      </c>
      <c r="W6" s="5">
        <v>4.5</v>
      </c>
      <c r="X6" s="5">
        <v>5</v>
      </c>
      <c r="Y6" s="5">
        <v>5.6</v>
      </c>
      <c r="Z6" s="5">
        <v>6.3</v>
      </c>
      <c r="AA6" s="5">
        <v>7.1</v>
      </c>
      <c r="AB6" s="5">
        <v>8</v>
      </c>
      <c r="AC6" s="5">
        <v>1.8</v>
      </c>
      <c r="AD6" s="5">
        <v>2.2999999999999998</v>
      </c>
      <c r="AE6" s="5">
        <v>2.6</v>
      </c>
      <c r="AF6" s="5">
        <v>2.8</v>
      </c>
      <c r="AG6" s="5">
        <v>3.2</v>
      </c>
      <c r="AH6" s="5">
        <v>3.6</v>
      </c>
      <c r="AI6" s="5">
        <v>4</v>
      </c>
      <c r="AJ6" s="5">
        <v>4.5</v>
      </c>
      <c r="AK6" s="5">
        <v>5</v>
      </c>
      <c r="AL6" s="5">
        <v>5.6</v>
      </c>
      <c r="AM6" s="5">
        <v>6.3</v>
      </c>
      <c r="AN6" s="5">
        <v>7.1</v>
      </c>
      <c r="AO6" s="5">
        <v>8</v>
      </c>
      <c r="AP6" s="5">
        <v>1.8</v>
      </c>
      <c r="AQ6" s="5">
        <v>2.2999999999999998</v>
      </c>
      <c r="AR6" s="5">
        <v>2.6</v>
      </c>
      <c r="AS6" s="5">
        <v>2.8</v>
      </c>
      <c r="AT6" s="5">
        <v>3.2</v>
      </c>
      <c r="AU6" s="5">
        <v>3.6</v>
      </c>
      <c r="AV6" s="5">
        <v>4</v>
      </c>
      <c r="AW6" s="5">
        <v>4.5</v>
      </c>
      <c r="AX6" s="5">
        <v>5</v>
      </c>
      <c r="AY6" s="5">
        <v>5.6</v>
      </c>
      <c r="AZ6" s="5">
        <v>6.3</v>
      </c>
      <c r="BA6" s="5">
        <v>7.1</v>
      </c>
      <c r="BB6" s="5">
        <v>8</v>
      </c>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c r="CV6" s="12"/>
      <c r="CW6" s="12"/>
      <c r="CX6" s="12"/>
      <c r="CY6" s="12"/>
      <c r="CZ6" s="12"/>
      <c r="DA6" s="12"/>
      <c r="DB6" s="12"/>
      <c r="DC6" s="12"/>
      <c r="DD6" s="12"/>
      <c r="DE6" s="12"/>
      <c r="DF6" s="12"/>
      <c r="DG6" s="12"/>
      <c r="DH6" s="12"/>
      <c r="DI6" s="12"/>
      <c r="DJ6" s="12"/>
      <c r="DK6" s="12"/>
      <c r="DL6" s="12"/>
      <c r="DM6" s="12"/>
      <c r="DN6" s="12"/>
      <c r="DO6" s="12"/>
      <c r="DP6" s="12"/>
      <c r="DQ6" s="12"/>
      <c r="DR6" s="12"/>
      <c r="DS6" s="12"/>
      <c r="DT6" s="12"/>
      <c r="DU6" s="12"/>
      <c r="DV6" s="12"/>
      <c r="DW6" s="12"/>
      <c r="DX6" s="12"/>
      <c r="DY6" s="12"/>
      <c r="DZ6" s="12"/>
      <c r="EA6" s="12"/>
      <c r="EB6" s="12"/>
      <c r="EC6" s="12"/>
      <c r="ED6" s="12"/>
      <c r="EE6" s="12"/>
      <c r="EF6" s="12"/>
      <c r="EG6" s="12"/>
      <c r="EH6" s="12"/>
      <c r="EI6" s="12"/>
      <c r="EJ6" s="12"/>
      <c r="EK6" s="12"/>
      <c r="EL6" s="12"/>
      <c r="EM6" s="12"/>
      <c r="EN6" s="12"/>
      <c r="EO6" s="12"/>
      <c r="EP6" s="12"/>
      <c r="EQ6" s="12"/>
      <c r="ER6" s="12"/>
      <c r="ES6" s="12"/>
      <c r="ET6" s="12"/>
      <c r="EU6" s="12"/>
      <c r="EV6" s="12"/>
      <c r="EW6" s="12"/>
      <c r="EX6" s="12"/>
      <c r="EY6" s="12"/>
      <c r="EZ6" s="12"/>
      <c r="FA6" s="12"/>
      <c r="FB6" s="12"/>
      <c r="FC6" s="12"/>
      <c r="FD6" s="12"/>
      <c r="FE6" s="12"/>
      <c r="FF6" s="12"/>
      <c r="FG6" s="12"/>
      <c r="FH6" s="12"/>
      <c r="FI6" s="12"/>
      <c r="FJ6" s="12"/>
      <c r="FK6" s="12"/>
      <c r="FL6" s="12"/>
      <c r="FM6" s="12"/>
      <c r="FN6" s="12"/>
      <c r="FO6" s="12"/>
      <c r="FP6" s="12"/>
      <c r="FQ6" s="12"/>
      <c r="FR6" s="12"/>
      <c r="FS6" s="12"/>
      <c r="FT6" s="12"/>
      <c r="FU6" s="12"/>
      <c r="FV6" s="12"/>
      <c r="FW6" s="12"/>
      <c r="FX6" s="12"/>
      <c r="FY6" s="12"/>
      <c r="FZ6" s="12"/>
      <c r="GA6" s="12"/>
      <c r="GB6" s="12"/>
      <c r="GC6" s="12"/>
      <c r="GD6" s="12"/>
      <c r="GE6" s="12"/>
      <c r="GF6" s="12"/>
      <c r="GG6" s="12"/>
      <c r="GH6" s="12"/>
      <c r="GI6" s="12"/>
      <c r="GJ6" s="12"/>
      <c r="GK6" s="12"/>
      <c r="GL6" s="12"/>
      <c r="GM6" s="12"/>
      <c r="GN6" s="12"/>
      <c r="GO6" s="12"/>
      <c r="GP6" s="12"/>
      <c r="GQ6" s="12"/>
      <c r="GR6" s="12"/>
      <c r="GS6" s="12"/>
      <c r="GT6" s="12"/>
      <c r="GU6" s="12"/>
      <c r="GV6" s="12"/>
      <c r="GW6" s="12"/>
      <c r="GX6" s="12"/>
      <c r="GY6" s="12"/>
      <c r="GZ6" s="12"/>
      <c r="HA6" s="12"/>
      <c r="HB6" s="12"/>
      <c r="HC6" s="12"/>
      <c r="HD6" s="12"/>
      <c r="HE6" s="12"/>
      <c r="HF6" s="12"/>
      <c r="HG6" s="12"/>
      <c r="HH6" s="12"/>
      <c r="HI6" s="12"/>
      <c r="HJ6" s="12"/>
      <c r="HK6" s="12"/>
      <c r="HL6" s="12"/>
      <c r="HM6" s="12"/>
      <c r="HN6" s="12"/>
      <c r="HO6" s="12"/>
      <c r="HP6" s="12"/>
      <c r="HQ6" s="12"/>
      <c r="HR6" s="12"/>
      <c r="HS6" s="12"/>
      <c r="HT6" s="12"/>
      <c r="HU6" s="12"/>
      <c r="HV6" s="12"/>
      <c r="HW6" s="12"/>
      <c r="HX6" s="12"/>
      <c r="HY6" s="12"/>
      <c r="HZ6" s="12"/>
      <c r="IA6" s="12"/>
      <c r="IB6" s="12"/>
      <c r="IC6" s="12"/>
      <c r="ID6" s="12"/>
      <c r="IE6" s="12"/>
      <c r="IF6" s="12"/>
      <c r="IG6" s="12"/>
      <c r="IH6" s="12"/>
      <c r="II6" s="12"/>
      <c r="IJ6" s="12"/>
      <c r="IK6" s="12"/>
      <c r="IL6" s="12"/>
      <c r="IM6" s="12"/>
      <c r="IN6" s="12"/>
      <c r="IO6" s="12"/>
      <c r="IP6" s="12"/>
      <c r="IQ6" s="12"/>
      <c r="IR6" s="12"/>
      <c r="IS6" s="12"/>
      <c r="IT6" s="12"/>
      <c r="IU6" s="12"/>
      <c r="IV6" s="12"/>
    </row>
    <row r="7" spans="1:256" ht="15" customHeight="1" x14ac:dyDescent="0.2">
      <c r="A7" s="3" t="s">
        <v>467</v>
      </c>
      <c r="B7" s="3" t="s">
        <v>468</v>
      </c>
      <c r="C7" s="5">
        <v>21</v>
      </c>
      <c r="D7" s="5">
        <v>21</v>
      </c>
      <c r="E7" s="5">
        <v>25</v>
      </c>
      <c r="F7" s="5">
        <v>31</v>
      </c>
      <c r="G7" s="5">
        <v>31</v>
      </c>
      <c r="H7" s="5">
        <v>34</v>
      </c>
      <c r="I7" s="5">
        <v>34</v>
      </c>
      <c r="J7" s="5">
        <v>41</v>
      </c>
      <c r="K7" s="5">
        <v>46</v>
      </c>
      <c r="L7" s="5">
        <v>61</v>
      </c>
      <c r="M7" s="5">
        <v>61</v>
      </c>
      <c r="N7" s="5">
        <v>68</v>
      </c>
      <c r="O7" s="5">
        <v>68</v>
      </c>
      <c r="P7" s="5">
        <v>21</v>
      </c>
      <c r="Q7" s="5">
        <v>21</v>
      </c>
      <c r="R7" s="5">
        <v>25</v>
      </c>
      <c r="S7" s="5">
        <v>31</v>
      </c>
      <c r="T7" s="5">
        <v>31</v>
      </c>
      <c r="U7" s="5">
        <v>34</v>
      </c>
      <c r="V7" s="5">
        <v>34</v>
      </c>
      <c r="W7" s="5">
        <v>41</v>
      </c>
      <c r="X7" s="5">
        <v>46</v>
      </c>
      <c r="Y7" s="5">
        <v>61</v>
      </c>
      <c r="Z7" s="5">
        <v>61</v>
      </c>
      <c r="AA7" s="5">
        <v>68</v>
      </c>
      <c r="AB7" s="5">
        <v>68</v>
      </c>
      <c r="AC7" s="5">
        <v>21</v>
      </c>
      <c r="AD7" s="5">
        <v>21</v>
      </c>
      <c r="AE7" s="5">
        <v>25</v>
      </c>
      <c r="AF7" s="5">
        <v>31</v>
      </c>
      <c r="AG7" s="5">
        <v>31</v>
      </c>
      <c r="AH7" s="5">
        <v>34</v>
      </c>
      <c r="AI7" s="5">
        <v>34</v>
      </c>
      <c r="AJ7" s="5">
        <v>41</v>
      </c>
      <c r="AK7" s="5">
        <v>46</v>
      </c>
      <c r="AL7" s="5">
        <v>61</v>
      </c>
      <c r="AM7" s="5">
        <v>61</v>
      </c>
      <c r="AN7" s="5">
        <v>68</v>
      </c>
      <c r="AO7" s="5">
        <v>68</v>
      </c>
      <c r="AP7" s="5">
        <v>21</v>
      </c>
      <c r="AQ7" s="5">
        <v>21</v>
      </c>
      <c r="AR7" s="5">
        <v>25</v>
      </c>
      <c r="AS7" s="5">
        <v>31</v>
      </c>
      <c r="AT7" s="5">
        <v>31</v>
      </c>
      <c r="AU7" s="5">
        <v>34</v>
      </c>
      <c r="AV7" s="5">
        <v>34</v>
      </c>
      <c r="AW7" s="5">
        <v>41</v>
      </c>
      <c r="AX7" s="5">
        <v>46</v>
      </c>
      <c r="AY7" s="5">
        <v>61</v>
      </c>
      <c r="AZ7" s="5">
        <v>61</v>
      </c>
      <c r="BA7" s="5">
        <v>68</v>
      </c>
      <c r="BB7" s="5">
        <v>68</v>
      </c>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c r="DZ7" s="12"/>
      <c r="EA7" s="12"/>
      <c r="EB7" s="12"/>
      <c r="EC7" s="12"/>
      <c r="ED7" s="12"/>
      <c r="EE7" s="12"/>
      <c r="EF7" s="12"/>
      <c r="EG7" s="12"/>
      <c r="EH7" s="12"/>
      <c r="EI7" s="12"/>
      <c r="EJ7" s="12"/>
      <c r="EK7" s="12"/>
      <c r="EL7" s="12"/>
      <c r="EM7" s="12"/>
      <c r="EN7" s="12"/>
      <c r="EO7" s="12"/>
      <c r="EP7" s="12"/>
      <c r="EQ7" s="12"/>
      <c r="ER7" s="12"/>
      <c r="ES7" s="12"/>
      <c r="ET7" s="12"/>
      <c r="EU7" s="12"/>
      <c r="EV7" s="12"/>
      <c r="EW7" s="12"/>
      <c r="EX7" s="12"/>
      <c r="EY7" s="12"/>
      <c r="EZ7" s="12"/>
      <c r="FA7" s="12"/>
      <c r="FB7" s="12"/>
      <c r="FC7" s="12"/>
      <c r="FD7" s="12"/>
      <c r="FE7" s="12"/>
      <c r="FF7" s="12"/>
      <c r="FG7" s="12"/>
      <c r="FH7" s="12"/>
      <c r="FI7" s="12"/>
      <c r="FJ7" s="12"/>
      <c r="FK7" s="12"/>
      <c r="FL7" s="12"/>
      <c r="FM7" s="12"/>
      <c r="FN7" s="12"/>
      <c r="FO7" s="12"/>
      <c r="FP7" s="12"/>
      <c r="FQ7" s="12"/>
      <c r="FR7" s="12"/>
      <c r="FS7" s="12"/>
      <c r="FT7" s="12"/>
      <c r="FU7" s="12"/>
      <c r="FV7" s="12"/>
      <c r="FW7" s="12"/>
      <c r="FX7" s="12"/>
      <c r="FY7" s="12"/>
      <c r="FZ7" s="12"/>
      <c r="GA7" s="12"/>
      <c r="GB7" s="12"/>
      <c r="GC7" s="12"/>
      <c r="GD7" s="12"/>
      <c r="GE7" s="12"/>
      <c r="GF7" s="12"/>
      <c r="GG7" s="12"/>
      <c r="GH7" s="12"/>
      <c r="GI7" s="12"/>
      <c r="GJ7" s="12"/>
      <c r="GK7" s="12"/>
      <c r="GL7" s="12"/>
      <c r="GM7" s="12"/>
      <c r="GN7" s="12"/>
      <c r="GO7" s="12"/>
      <c r="GP7" s="12"/>
      <c r="GQ7" s="12"/>
      <c r="GR7" s="12"/>
      <c r="GS7" s="12"/>
      <c r="GT7" s="12"/>
      <c r="GU7" s="12"/>
      <c r="GV7" s="12"/>
      <c r="GW7" s="12"/>
      <c r="GX7" s="12"/>
      <c r="GY7" s="12"/>
      <c r="GZ7" s="12"/>
      <c r="HA7" s="12"/>
      <c r="HB7" s="12"/>
      <c r="HC7" s="12"/>
      <c r="HD7" s="12"/>
      <c r="HE7" s="12"/>
      <c r="HF7" s="12"/>
      <c r="HG7" s="12"/>
      <c r="HH7" s="12"/>
      <c r="HI7" s="12"/>
      <c r="HJ7" s="12"/>
      <c r="HK7" s="12"/>
      <c r="HL7" s="12"/>
      <c r="HM7" s="12"/>
      <c r="HN7" s="12"/>
      <c r="HO7" s="12"/>
      <c r="HP7" s="12"/>
      <c r="HQ7" s="12"/>
      <c r="HR7" s="12"/>
      <c r="HS7" s="12"/>
      <c r="HT7" s="12"/>
      <c r="HU7" s="12"/>
      <c r="HV7" s="12"/>
      <c r="HW7" s="12"/>
      <c r="HX7" s="12"/>
      <c r="HY7" s="12"/>
      <c r="HZ7" s="12"/>
      <c r="IA7" s="12"/>
      <c r="IB7" s="12"/>
      <c r="IC7" s="12"/>
      <c r="ID7" s="12"/>
      <c r="IE7" s="12"/>
      <c r="IF7" s="12"/>
      <c r="IG7" s="12"/>
      <c r="IH7" s="12"/>
      <c r="II7" s="12"/>
      <c r="IJ7" s="12"/>
      <c r="IK7" s="12"/>
      <c r="IL7" s="12"/>
      <c r="IM7" s="12"/>
      <c r="IN7" s="12"/>
      <c r="IO7" s="12"/>
      <c r="IP7" s="12"/>
      <c r="IQ7" s="12"/>
      <c r="IR7" s="12"/>
      <c r="IS7" s="12"/>
      <c r="IT7" s="12"/>
      <c r="IU7" s="12"/>
      <c r="IV7" s="12"/>
    </row>
    <row r="8" spans="1:256" ht="15" customHeight="1" x14ac:dyDescent="0.2">
      <c r="A8" s="3" t="s">
        <v>469</v>
      </c>
      <c r="B8" s="3" t="s">
        <v>470</v>
      </c>
      <c r="C8" s="5">
        <v>0.24</v>
      </c>
      <c r="D8" s="5">
        <v>0.24</v>
      </c>
      <c r="E8" s="5">
        <v>0.25</v>
      </c>
      <c r="F8" s="5">
        <v>0.28000000000000003</v>
      </c>
      <c r="G8" s="5">
        <v>0.28000000000000003</v>
      </c>
      <c r="H8" s="5">
        <v>0.28999999999999998</v>
      </c>
      <c r="I8" s="35">
        <v>0.28999999999999998</v>
      </c>
      <c r="J8" s="5">
        <v>0.33</v>
      </c>
      <c r="K8" s="5">
        <v>0.35</v>
      </c>
      <c r="L8" s="5">
        <v>0.5</v>
      </c>
      <c r="M8" s="5">
        <v>0.5</v>
      </c>
      <c r="N8" s="5">
        <v>0.65</v>
      </c>
      <c r="O8" s="5">
        <v>0.65</v>
      </c>
      <c r="P8" s="5">
        <v>0.24</v>
      </c>
      <c r="Q8" s="5">
        <v>0.24</v>
      </c>
      <c r="R8" s="5">
        <v>0.25</v>
      </c>
      <c r="S8" s="5">
        <v>0.28000000000000003</v>
      </c>
      <c r="T8" s="5">
        <v>0.28000000000000003</v>
      </c>
      <c r="U8" s="5">
        <v>0.28999999999999998</v>
      </c>
      <c r="V8" s="35">
        <v>0.28999999999999998</v>
      </c>
      <c r="W8" s="5">
        <v>0.33</v>
      </c>
      <c r="X8" s="5">
        <v>0.35</v>
      </c>
      <c r="Y8" s="5">
        <v>0.5</v>
      </c>
      <c r="Z8" s="5">
        <v>0.5</v>
      </c>
      <c r="AA8" s="5">
        <v>0.65</v>
      </c>
      <c r="AB8" s="5">
        <v>0.65</v>
      </c>
      <c r="AC8" s="5">
        <v>0.24</v>
      </c>
      <c r="AD8" s="5">
        <v>0.24</v>
      </c>
      <c r="AE8" s="5">
        <v>0.25</v>
      </c>
      <c r="AF8" s="5">
        <v>0.28000000000000003</v>
      </c>
      <c r="AG8" s="5">
        <v>0.28000000000000003</v>
      </c>
      <c r="AH8" s="5">
        <v>0.28999999999999998</v>
      </c>
      <c r="AI8" s="35">
        <v>0.28999999999999998</v>
      </c>
      <c r="AJ8" s="5">
        <v>0.33</v>
      </c>
      <c r="AK8" s="5">
        <v>0.35</v>
      </c>
      <c r="AL8" s="5">
        <v>0.5</v>
      </c>
      <c r="AM8" s="5">
        <v>0.5</v>
      </c>
      <c r="AN8" s="5">
        <v>0.65</v>
      </c>
      <c r="AO8" s="5">
        <v>0.65</v>
      </c>
      <c r="AP8" s="5">
        <v>0.24</v>
      </c>
      <c r="AQ8" s="5">
        <v>0.24</v>
      </c>
      <c r="AR8" s="5">
        <v>0.25</v>
      </c>
      <c r="AS8" s="5">
        <v>0.28000000000000003</v>
      </c>
      <c r="AT8" s="5">
        <v>0.28000000000000003</v>
      </c>
      <c r="AU8" s="5">
        <v>0.28999999999999998</v>
      </c>
      <c r="AV8" s="35">
        <v>0.28999999999999998</v>
      </c>
      <c r="AW8" s="5">
        <v>0.33</v>
      </c>
      <c r="AX8" s="5">
        <v>0.35</v>
      </c>
      <c r="AY8" s="5">
        <v>0.5</v>
      </c>
      <c r="AZ8" s="5">
        <v>0.5</v>
      </c>
      <c r="BA8" s="5">
        <v>0.65</v>
      </c>
      <c r="BB8" s="5">
        <v>0.65</v>
      </c>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c r="DA8" s="12"/>
      <c r="DB8" s="12"/>
      <c r="DC8" s="12"/>
      <c r="DD8" s="12"/>
      <c r="DE8" s="12"/>
      <c r="DF8" s="12"/>
      <c r="DG8" s="12"/>
      <c r="DH8" s="12"/>
      <c r="DI8" s="12"/>
      <c r="DJ8" s="12"/>
      <c r="DK8" s="12"/>
      <c r="DL8" s="12"/>
      <c r="DM8" s="12"/>
      <c r="DN8" s="12"/>
      <c r="DO8" s="12"/>
      <c r="DP8" s="12"/>
      <c r="DQ8" s="12"/>
      <c r="DR8" s="12"/>
      <c r="DS8" s="12"/>
      <c r="DT8" s="12"/>
      <c r="DU8" s="12"/>
      <c r="DV8" s="12"/>
      <c r="DW8" s="12"/>
      <c r="DX8" s="12"/>
      <c r="DY8" s="12"/>
      <c r="DZ8" s="12"/>
      <c r="EA8" s="12"/>
      <c r="EB8" s="12"/>
      <c r="EC8" s="12"/>
      <c r="ED8" s="12"/>
      <c r="EE8" s="12"/>
      <c r="EF8" s="12"/>
      <c r="EG8" s="12"/>
      <c r="EH8" s="12"/>
      <c r="EI8" s="12"/>
      <c r="EJ8" s="12"/>
      <c r="EK8" s="12"/>
      <c r="EL8" s="12"/>
      <c r="EM8" s="12"/>
      <c r="EN8" s="12"/>
      <c r="EO8" s="12"/>
      <c r="EP8" s="12"/>
      <c r="EQ8" s="12"/>
      <c r="ER8" s="12"/>
      <c r="ES8" s="12"/>
      <c r="ET8" s="12"/>
      <c r="EU8" s="12"/>
      <c r="EV8" s="12"/>
      <c r="EW8" s="12"/>
      <c r="EX8" s="12"/>
      <c r="EY8" s="12"/>
      <c r="EZ8" s="12"/>
      <c r="FA8" s="12"/>
      <c r="FB8" s="12"/>
      <c r="FC8" s="12"/>
      <c r="FD8" s="12"/>
      <c r="FE8" s="12"/>
      <c r="FF8" s="12"/>
      <c r="FG8" s="12"/>
      <c r="FH8" s="12"/>
      <c r="FI8" s="12"/>
      <c r="FJ8" s="12"/>
      <c r="FK8" s="12"/>
      <c r="FL8" s="12"/>
      <c r="FM8" s="12"/>
      <c r="FN8" s="12"/>
      <c r="FO8" s="12"/>
      <c r="FP8" s="12"/>
      <c r="FQ8" s="12"/>
      <c r="FR8" s="12"/>
      <c r="FS8" s="12"/>
      <c r="FT8" s="12"/>
      <c r="FU8" s="12"/>
      <c r="FV8" s="12"/>
      <c r="FW8" s="12"/>
      <c r="FX8" s="12"/>
      <c r="FY8" s="12"/>
      <c r="FZ8" s="12"/>
      <c r="GA8" s="12"/>
      <c r="GB8" s="12"/>
      <c r="GC8" s="12"/>
      <c r="GD8" s="12"/>
      <c r="GE8" s="12"/>
      <c r="GF8" s="12"/>
      <c r="GG8" s="12"/>
      <c r="GH8" s="12"/>
      <c r="GI8" s="12"/>
      <c r="GJ8" s="12"/>
      <c r="GK8" s="12"/>
      <c r="GL8" s="12"/>
      <c r="GM8" s="12"/>
      <c r="GN8" s="12"/>
      <c r="GO8" s="12"/>
      <c r="GP8" s="12"/>
      <c r="GQ8" s="12"/>
      <c r="GR8" s="12"/>
      <c r="GS8" s="12"/>
      <c r="GT8" s="12"/>
      <c r="GU8" s="12"/>
      <c r="GV8" s="12"/>
      <c r="GW8" s="12"/>
      <c r="GX8" s="12"/>
      <c r="GY8" s="12"/>
      <c r="GZ8" s="12"/>
      <c r="HA8" s="12"/>
      <c r="HB8" s="12"/>
      <c r="HC8" s="12"/>
      <c r="HD8" s="12"/>
      <c r="HE8" s="12"/>
      <c r="HF8" s="12"/>
      <c r="HG8" s="12"/>
      <c r="HH8" s="12"/>
      <c r="HI8" s="12"/>
      <c r="HJ8" s="12"/>
      <c r="HK8" s="12"/>
      <c r="HL8" s="12"/>
      <c r="HM8" s="12"/>
      <c r="HN8" s="12"/>
      <c r="HO8" s="12"/>
      <c r="HP8" s="12"/>
      <c r="HQ8" s="12"/>
      <c r="HR8" s="12"/>
      <c r="HS8" s="12"/>
      <c r="HT8" s="12"/>
      <c r="HU8" s="12"/>
      <c r="HV8" s="12"/>
      <c r="HW8" s="12"/>
      <c r="HX8" s="12"/>
      <c r="HY8" s="12"/>
      <c r="HZ8" s="12"/>
      <c r="IA8" s="12"/>
      <c r="IB8" s="12"/>
      <c r="IC8" s="12"/>
      <c r="ID8" s="12"/>
      <c r="IE8" s="12"/>
      <c r="IF8" s="12"/>
      <c r="IG8" s="12"/>
      <c r="IH8" s="12"/>
      <c r="II8" s="12"/>
      <c r="IJ8" s="12"/>
      <c r="IK8" s="12"/>
      <c r="IL8" s="12"/>
      <c r="IM8" s="12"/>
      <c r="IN8" s="12"/>
      <c r="IO8" s="12"/>
      <c r="IP8" s="12"/>
      <c r="IQ8" s="12"/>
      <c r="IR8" s="12"/>
      <c r="IS8" s="12"/>
      <c r="IT8" s="12"/>
      <c r="IU8" s="12"/>
      <c r="IV8" s="12"/>
    </row>
    <row r="9" spans="1:256" ht="15" customHeight="1" x14ac:dyDescent="0.2">
      <c r="A9" s="234" t="s">
        <v>471</v>
      </c>
      <c r="B9" s="8" t="s">
        <v>472</v>
      </c>
      <c r="C9" s="9">
        <v>0.75</v>
      </c>
      <c r="D9" s="9">
        <v>0.75</v>
      </c>
      <c r="E9" s="9">
        <v>0.75</v>
      </c>
      <c r="F9" s="9">
        <v>0.75</v>
      </c>
      <c r="G9" s="9">
        <v>0.75</v>
      </c>
      <c r="H9" s="9">
        <v>0.95</v>
      </c>
      <c r="I9" s="9">
        <v>0.95</v>
      </c>
      <c r="J9" s="9">
        <v>0.95</v>
      </c>
      <c r="K9" s="9">
        <v>0.95</v>
      </c>
      <c r="L9" s="9">
        <v>1.5</v>
      </c>
      <c r="M9" s="9">
        <v>1.5</v>
      </c>
      <c r="N9" s="9">
        <v>2</v>
      </c>
      <c r="O9" s="9">
        <v>2</v>
      </c>
      <c r="P9" s="9" t="s">
        <v>26</v>
      </c>
      <c r="Q9" s="9" t="s">
        <v>26</v>
      </c>
      <c r="R9" s="9" t="s">
        <v>26</v>
      </c>
      <c r="S9" s="9" t="s">
        <v>26</v>
      </c>
      <c r="T9" s="9" t="s">
        <v>26</v>
      </c>
      <c r="U9" s="9" t="s">
        <v>26</v>
      </c>
      <c r="V9" s="9" t="s">
        <v>26</v>
      </c>
      <c r="W9" s="9" t="s">
        <v>26</v>
      </c>
      <c r="X9" s="9" t="s">
        <v>26</v>
      </c>
      <c r="Y9" s="9" t="s">
        <v>26</v>
      </c>
      <c r="Z9" s="9" t="s">
        <v>26</v>
      </c>
      <c r="AA9" s="9" t="s">
        <v>26</v>
      </c>
      <c r="AB9" s="9" t="s">
        <v>26</v>
      </c>
      <c r="AC9" s="9" t="s">
        <v>26</v>
      </c>
      <c r="AD9" s="9" t="s">
        <v>26</v>
      </c>
      <c r="AE9" s="9" t="s">
        <v>26</v>
      </c>
      <c r="AF9" s="9" t="s">
        <v>26</v>
      </c>
      <c r="AG9" s="9" t="s">
        <v>26</v>
      </c>
      <c r="AH9" s="9" t="s">
        <v>26</v>
      </c>
      <c r="AI9" s="9" t="s">
        <v>26</v>
      </c>
      <c r="AJ9" s="9" t="s">
        <v>26</v>
      </c>
      <c r="AK9" s="9" t="s">
        <v>26</v>
      </c>
      <c r="AL9" s="9" t="s">
        <v>26</v>
      </c>
      <c r="AM9" s="9" t="s">
        <v>26</v>
      </c>
      <c r="AN9" s="9" t="s">
        <v>26</v>
      </c>
      <c r="AO9" s="9" t="s">
        <v>26</v>
      </c>
      <c r="AP9" s="9">
        <v>0.75</v>
      </c>
      <c r="AQ9" s="9">
        <v>0.75</v>
      </c>
      <c r="AR9" s="9">
        <v>0.75</v>
      </c>
      <c r="AS9" s="9">
        <v>0.75</v>
      </c>
      <c r="AT9" s="9">
        <v>0.75</v>
      </c>
      <c r="AU9" s="9">
        <v>0.95</v>
      </c>
      <c r="AV9" s="9">
        <v>0.95</v>
      </c>
      <c r="AW9" s="9">
        <v>0.95</v>
      </c>
      <c r="AX9" s="9">
        <v>0.95</v>
      </c>
      <c r="AY9" s="9">
        <v>1.5</v>
      </c>
      <c r="AZ9" s="9">
        <v>1.5</v>
      </c>
      <c r="BA9" s="9">
        <v>2</v>
      </c>
      <c r="BB9" s="9">
        <v>2</v>
      </c>
      <c r="BC9" s="37"/>
      <c r="BD9" s="37"/>
      <c r="BE9" s="37"/>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c r="CK9" s="37"/>
      <c r="CL9" s="37"/>
      <c r="CM9" s="37"/>
      <c r="CN9" s="37"/>
      <c r="CO9" s="37"/>
      <c r="CP9" s="37"/>
      <c r="CQ9" s="37"/>
      <c r="CR9" s="37"/>
      <c r="CS9" s="37"/>
      <c r="CT9" s="37"/>
      <c r="CU9" s="37"/>
      <c r="CV9" s="37"/>
      <c r="CW9" s="37"/>
      <c r="CX9" s="37"/>
      <c r="CY9" s="37"/>
      <c r="CZ9" s="37"/>
      <c r="DA9" s="37"/>
      <c r="DB9" s="37"/>
      <c r="DC9" s="37"/>
      <c r="DD9" s="37"/>
      <c r="DE9" s="37"/>
      <c r="DF9" s="37"/>
      <c r="DG9" s="37"/>
      <c r="DH9" s="37"/>
      <c r="DI9" s="37"/>
      <c r="DJ9" s="37"/>
      <c r="DK9" s="37"/>
      <c r="DL9" s="37"/>
      <c r="DM9" s="37"/>
      <c r="DN9" s="37"/>
      <c r="DO9" s="37"/>
      <c r="DP9" s="37"/>
      <c r="DQ9" s="37"/>
      <c r="DR9" s="37"/>
      <c r="DS9" s="37"/>
      <c r="DT9" s="37"/>
      <c r="DU9" s="37"/>
      <c r="DV9" s="37"/>
      <c r="DW9" s="37"/>
      <c r="DX9" s="37"/>
      <c r="DY9" s="37"/>
      <c r="DZ9" s="37"/>
      <c r="EA9" s="37"/>
      <c r="EB9" s="37"/>
      <c r="EC9" s="37"/>
      <c r="ED9" s="37"/>
      <c r="EE9" s="37"/>
      <c r="EF9" s="37"/>
      <c r="EG9" s="37"/>
      <c r="EH9" s="37"/>
      <c r="EI9" s="37"/>
      <c r="EJ9" s="37"/>
      <c r="EK9" s="37"/>
      <c r="EL9" s="37"/>
      <c r="EM9" s="37"/>
      <c r="EN9" s="37"/>
      <c r="EO9" s="37"/>
      <c r="EP9" s="37"/>
      <c r="EQ9" s="37"/>
      <c r="ER9" s="37"/>
      <c r="ES9" s="37"/>
      <c r="ET9" s="37"/>
      <c r="EU9" s="37"/>
      <c r="EV9" s="37"/>
      <c r="EW9" s="37"/>
      <c r="EX9" s="37"/>
      <c r="EY9" s="37"/>
      <c r="EZ9" s="37"/>
      <c r="FA9" s="37"/>
      <c r="FB9" s="37"/>
      <c r="FC9" s="37"/>
      <c r="FD9" s="37"/>
      <c r="FE9" s="37"/>
      <c r="FF9" s="37"/>
      <c r="FG9" s="37"/>
      <c r="FH9" s="37"/>
      <c r="FI9" s="37"/>
      <c r="FJ9" s="37"/>
      <c r="FK9" s="37"/>
      <c r="FL9" s="37"/>
      <c r="FM9" s="37"/>
      <c r="FN9" s="37"/>
      <c r="FO9" s="37"/>
      <c r="FP9" s="37"/>
      <c r="FQ9" s="37"/>
      <c r="FR9" s="37"/>
      <c r="FS9" s="37"/>
      <c r="FT9" s="37"/>
      <c r="FU9" s="37"/>
      <c r="FV9" s="37"/>
      <c r="FW9" s="37"/>
      <c r="FX9" s="37"/>
      <c r="FY9" s="37"/>
      <c r="FZ9" s="37"/>
      <c r="GA9" s="37"/>
      <c r="GB9" s="37"/>
      <c r="GC9" s="37"/>
      <c r="GD9" s="37"/>
      <c r="GE9" s="37"/>
      <c r="GF9" s="37"/>
      <c r="GG9" s="37"/>
      <c r="GH9" s="37"/>
      <c r="GI9" s="37"/>
      <c r="GJ9" s="37"/>
      <c r="GK9" s="37"/>
      <c r="GL9" s="37"/>
      <c r="GM9" s="37"/>
      <c r="GN9" s="37"/>
      <c r="GO9" s="37"/>
      <c r="GP9" s="37"/>
      <c r="GQ9" s="37"/>
      <c r="GR9" s="37"/>
      <c r="GS9" s="37"/>
      <c r="GT9" s="37"/>
      <c r="GU9" s="37"/>
      <c r="GV9" s="37"/>
      <c r="GW9" s="37"/>
      <c r="GX9" s="37"/>
      <c r="GY9" s="37"/>
      <c r="GZ9" s="37"/>
      <c r="HA9" s="37"/>
      <c r="HB9" s="37"/>
      <c r="HC9" s="37"/>
      <c r="HD9" s="37"/>
      <c r="HE9" s="37"/>
      <c r="HF9" s="37"/>
      <c r="HG9" s="37"/>
      <c r="HH9" s="37"/>
      <c r="HI9" s="37"/>
      <c r="HJ9" s="37"/>
      <c r="HK9" s="37"/>
      <c r="HL9" s="37"/>
      <c r="HM9" s="37"/>
      <c r="HN9" s="37"/>
      <c r="HO9" s="37"/>
      <c r="HP9" s="37"/>
      <c r="HQ9" s="37"/>
      <c r="HR9" s="37"/>
      <c r="HS9" s="37"/>
      <c r="HT9" s="37"/>
      <c r="HU9" s="37"/>
      <c r="HV9" s="37"/>
      <c r="HW9" s="37"/>
      <c r="HX9" s="37"/>
      <c r="HY9" s="37"/>
      <c r="HZ9" s="37"/>
      <c r="IA9" s="37"/>
      <c r="IB9" s="37"/>
      <c r="IC9" s="37"/>
      <c r="ID9" s="37"/>
      <c r="IE9" s="37"/>
      <c r="IF9" s="37"/>
      <c r="IG9" s="37"/>
      <c r="IH9" s="37"/>
      <c r="II9" s="37"/>
      <c r="IJ9" s="37"/>
      <c r="IK9" s="37"/>
      <c r="IL9" s="37"/>
      <c r="IM9" s="37"/>
      <c r="IN9" s="37"/>
      <c r="IO9" s="37"/>
      <c r="IP9" s="37"/>
      <c r="IQ9" s="37"/>
      <c r="IR9" s="37"/>
      <c r="IS9" s="37"/>
      <c r="IT9" s="37"/>
      <c r="IU9" s="37"/>
      <c r="IV9" s="37"/>
    </row>
    <row r="10" spans="1:256" ht="15" customHeight="1" x14ac:dyDescent="0.2">
      <c r="A10" s="234"/>
      <c r="B10" s="3" t="s">
        <v>473</v>
      </c>
      <c r="C10" s="5">
        <v>3.4</v>
      </c>
      <c r="D10" s="5">
        <v>3.4</v>
      </c>
      <c r="E10" s="5">
        <v>3.4</v>
      </c>
      <c r="F10" s="5">
        <v>3.4</v>
      </c>
      <c r="G10" s="5">
        <v>3.4</v>
      </c>
      <c r="H10" s="5">
        <v>4.3</v>
      </c>
      <c r="I10" s="5">
        <v>4.3</v>
      </c>
      <c r="J10" s="5">
        <v>4.3</v>
      </c>
      <c r="K10" s="5">
        <v>4.3</v>
      </c>
      <c r="L10" s="5">
        <v>6.8</v>
      </c>
      <c r="M10" s="5">
        <v>6.8</v>
      </c>
      <c r="N10" s="5">
        <v>9.1</v>
      </c>
      <c r="O10" s="5">
        <v>9.1</v>
      </c>
      <c r="P10" s="5" t="s">
        <v>26</v>
      </c>
      <c r="Q10" s="5" t="s">
        <v>26</v>
      </c>
      <c r="R10" s="5" t="s">
        <v>26</v>
      </c>
      <c r="S10" s="5" t="s">
        <v>26</v>
      </c>
      <c r="T10" s="5" t="s">
        <v>26</v>
      </c>
      <c r="U10" s="5" t="s">
        <v>26</v>
      </c>
      <c r="V10" s="5" t="s">
        <v>26</v>
      </c>
      <c r="W10" s="5" t="s">
        <v>26</v>
      </c>
      <c r="X10" s="5" t="s">
        <v>26</v>
      </c>
      <c r="Y10" s="5" t="s">
        <v>26</v>
      </c>
      <c r="Z10" s="5" t="s">
        <v>26</v>
      </c>
      <c r="AA10" s="5" t="s">
        <v>26</v>
      </c>
      <c r="AB10" s="5" t="s">
        <v>26</v>
      </c>
      <c r="AC10" s="5" t="s">
        <v>26</v>
      </c>
      <c r="AD10" s="5" t="s">
        <v>26</v>
      </c>
      <c r="AE10" s="5" t="s">
        <v>26</v>
      </c>
      <c r="AF10" s="5" t="s">
        <v>26</v>
      </c>
      <c r="AG10" s="5" t="s">
        <v>26</v>
      </c>
      <c r="AH10" s="5" t="s">
        <v>26</v>
      </c>
      <c r="AI10" s="5" t="s">
        <v>26</v>
      </c>
      <c r="AJ10" s="5" t="s">
        <v>26</v>
      </c>
      <c r="AK10" s="5" t="s">
        <v>26</v>
      </c>
      <c r="AL10" s="5" t="s">
        <v>26</v>
      </c>
      <c r="AM10" s="5" t="s">
        <v>26</v>
      </c>
      <c r="AN10" s="5" t="s">
        <v>26</v>
      </c>
      <c r="AO10" s="5" t="s">
        <v>26</v>
      </c>
      <c r="AP10" s="5">
        <v>3.4</v>
      </c>
      <c r="AQ10" s="5">
        <v>3.4</v>
      </c>
      <c r="AR10" s="5">
        <v>3.4</v>
      </c>
      <c r="AS10" s="5">
        <v>3.4</v>
      </c>
      <c r="AT10" s="5">
        <v>3.4</v>
      </c>
      <c r="AU10" s="5">
        <v>4.3</v>
      </c>
      <c r="AV10" s="5">
        <v>4.3</v>
      </c>
      <c r="AW10" s="5">
        <v>4.3</v>
      </c>
      <c r="AX10" s="5">
        <v>4.3</v>
      </c>
      <c r="AY10" s="5">
        <v>6.8</v>
      </c>
      <c r="AZ10" s="5">
        <v>6.8</v>
      </c>
      <c r="BA10" s="5">
        <v>9.1</v>
      </c>
      <c r="BB10" s="5">
        <v>9.1</v>
      </c>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c r="CA10" s="12"/>
      <c r="CB10" s="12"/>
      <c r="CC10" s="12"/>
      <c r="CD10" s="12"/>
      <c r="CE10" s="12"/>
      <c r="CF10" s="12"/>
      <c r="CG10" s="12"/>
      <c r="CH10" s="12"/>
      <c r="CI10" s="12"/>
      <c r="CJ10" s="12"/>
      <c r="CK10" s="12"/>
      <c r="CL10" s="12"/>
      <c r="CM10" s="12"/>
      <c r="CN10" s="12"/>
      <c r="CO10" s="12"/>
      <c r="CP10" s="12"/>
      <c r="CQ10" s="12"/>
      <c r="CR10" s="12"/>
      <c r="CS10" s="12"/>
      <c r="CT10" s="12"/>
      <c r="CU10" s="12"/>
      <c r="CV10" s="12"/>
      <c r="CW10" s="12"/>
      <c r="CX10" s="12"/>
      <c r="CY10" s="12"/>
      <c r="CZ10" s="12"/>
      <c r="DA10" s="12"/>
      <c r="DB10" s="12"/>
      <c r="DC10" s="12"/>
      <c r="DD10" s="12"/>
      <c r="DE10" s="12"/>
      <c r="DF10" s="12"/>
      <c r="DG10" s="12"/>
      <c r="DH10" s="12"/>
      <c r="DI10" s="12"/>
      <c r="DJ10" s="12"/>
      <c r="DK10" s="12"/>
      <c r="DL10" s="12"/>
      <c r="DM10" s="12"/>
      <c r="DN10" s="12"/>
      <c r="DO10" s="12"/>
      <c r="DP10" s="12"/>
      <c r="DQ10" s="12"/>
      <c r="DR10" s="12"/>
      <c r="DS10" s="12"/>
      <c r="DT10" s="12"/>
      <c r="DU10" s="12"/>
      <c r="DV10" s="12"/>
      <c r="DW10" s="12"/>
      <c r="DX10" s="12"/>
      <c r="DY10" s="12"/>
      <c r="DZ10" s="12"/>
      <c r="EA10" s="12"/>
      <c r="EB10" s="12"/>
      <c r="EC10" s="12"/>
      <c r="ED10" s="12"/>
      <c r="EE10" s="12"/>
      <c r="EF10" s="12"/>
      <c r="EG10" s="12"/>
      <c r="EH10" s="12"/>
      <c r="EI10" s="12"/>
      <c r="EJ10" s="12"/>
      <c r="EK10" s="12"/>
      <c r="EL10" s="12"/>
      <c r="EM10" s="12"/>
      <c r="EN10" s="12"/>
      <c r="EO10" s="12"/>
      <c r="EP10" s="12"/>
      <c r="EQ10" s="12"/>
      <c r="ER10" s="12"/>
      <c r="ES10" s="12"/>
      <c r="ET10" s="12"/>
      <c r="EU10" s="12"/>
      <c r="EV10" s="12"/>
      <c r="EW10" s="12"/>
      <c r="EX10" s="12"/>
      <c r="EY10" s="12"/>
      <c r="EZ10" s="12"/>
      <c r="FA10" s="12"/>
      <c r="FB10" s="12"/>
      <c r="FC10" s="12"/>
      <c r="FD10" s="12"/>
      <c r="FE10" s="12"/>
      <c r="FF10" s="12"/>
      <c r="FG10" s="12"/>
      <c r="FH10" s="12"/>
      <c r="FI10" s="12"/>
      <c r="FJ10" s="12"/>
      <c r="FK10" s="12"/>
      <c r="FL10" s="12"/>
      <c r="FM10" s="12"/>
      <c r="FN10" s="12"/>
      <c r="FO10" s="12"/>
      <c r="FP10" s="12"/>
      <c r="FQ10" s="12"/>
      <c r="FR10" s="12"/>
      <c r="FS10" s="12"/>
      <c r="FT10" s="12"/>
      <c r="FU10" s="12"/>
      <c r="FV10" s="12"/>
      <c r="FW10" s="12"/>
      <c r="FX10" s="12"/>
      <c r="FY10" s="12"/>
      <c r="FZ10" s="12"/>
      <c r="GA10" s="12"/>
      <c r="GB10" s="12"/>
      <c r="GC10" s="12"/>
      <c r="GD10" s="12"/>
      <c r="GE10" s="12"/>
      <c r="GF10" s="12"/>
      <c r="GG10" s="12"/>
      <c r="GH10" s="12"/>
      <c r="GI10" s="12"/>
      <c r="GJ10" s="12"/>
      <c r="GK10" s="12"/>
      <c r="GL10" s="12"/>
      <c r="GM10" s="12"/>
      <c r="GN10" s="12"/>
      <c r="GO10" s="12"/>
      <c r="GP10" s="12"/>
      <c r="GQ10" s="12"/>
      <c r="GR10" s="12"/>
      <c r="GS10" s="12"/>
      <c r="GT10" s="12"/>
      <c r="GU10" s="12"/>
      <c r="GV10" s="12"/>
      <c r="GW10" s="12"/>
      <c r="GX10" s="12"/>
      <c r="GY10" s="12"/>
      <c r="GZ10" s="12"/>
      <c r="HA10" s="12"/>
      <c r="HB10" s="12"/>
      <c r="HC10" s="12"/>
      <c r="HD10" s="12"/>
      <c r="HE10" s="12"/>
      <c r="HF10" s="12"/>
      <c r="HG10" s="12"/>
      <c r="HH10" s="12"/>
      <c r="HI10" s="12"/>
      <c r="HJ10" s="12"/>
      <c r="HK10" s="12"/>
      <c r="HL10" s="12"/>
      <c r="HM10" s="12"/>
      <c r="HN10" s="12"/>
      <c r="HO10" s="12"/>
      <c r="HP10" s="12"/>
      <c r="HQ10" s="12"/>
      <c r="HR10" s="12"/>
      <c r="HS10" s="12"/>
      <c r="HT10" s="12"/>
      <c r="HU10" s="12"/>
      <c r="HV10" s="12"/>
      <c r="HW10" s="12"/>
      <c r="HX10" s="12"/>
      <c r="HY10" s="12"/>
      <c r="HZ10" s="12"/>
      <c r="IA10" s="12"/>
      <c r="IB10" s="12"/>
      <c r="IC10" s="12"/>
      <c r="ID10" s="12"/>
      <c r="IE10" s="12"/>
      <c r="IF10" s="12"/>
      <c r="IG10" s="12"/>
      <c r="IH10" s="12"/>
      <c r="II10" s="12"/>
      <c r="IJ10" s="12"/>
      <c r="IK10" s="12"/>
      <c r="IL10" s="12"/>
      <c r="IM10" s="12"/>
      <c r="IN10" s="12"/>
      <c r="IO10" s="12"/>
      <c r="IP10" s="12"/>
      <c r="IQ10" s="12"/>
      <c r="IR10" s="12"/>
      <c r="IS10" s="12"/>
      <c r="IT10" s="12"/>
      <c r="IU10" s="12"/>
      <c r="IV10" s="12"/>
    </row>
    <row r="11" spans="1:256" ht="15" customHeight="1" x14ac:dyDescent="0.2">
      <c r="A11" s="234" t="s">
        <v>474</v>
      </c>
      <c r="B11" s="234"/>
      <c r="C11" s="4">
        <v>1.3</v>
      </c>
      <c r="D11" s="4">
        <v>1.6</v>
      </c>
      <c r="E11" s="10">
        <v>1.8</v>
      </c>
      <c r="F11" s="10">
        <v>2.2000000000000002</v>
      </c>
      <c r="G11" s="10">
        <v>2.5</v>
      </c>
      <c r="H11" s="10">
        <v>2.8</v>
      </c>
      <c r="I11" s="10">
        <v>3.2</v>
      </c>
      <c r="J11" s="10">
        <v>3.6</v>
      </c>
      <c r="K11" s="10">
        <v>4</v>
      </c>
      <c r="L11" s="10">
        <v>4.5</v>
      </c>
      <c r="M11" s="10">
        <v>5</v>
      </c>
      <c r="N11" s="10">
        <v>5.6</v>
      </c>
      <c r="O11" s="10">
        <v>6.3</v>
      </c>
      <c r="P11" s="4">
        <v>1.3</v>
      </c>
      <c r="Q11" s="4">
        <v>1.6</v>
      </c>
      <c r="R11" s="10">
        <v>1.8</v>
      </c>
      <c r="S11" s="10">
        <v>2.2000000000000002</v>
      </c>
      <c r="T11" s="10">
        <v>2.5</v>
      </c>
      <c r="U11" s="10">
        <v>2.8</v>
      </c>
      <c r="V11" s="10">
        <v>3.2</v>
      </c>
      <c r="W11" s="10">
        <v>3.6</v>
      </c>
      <c r="X11" s="10">
        <v>4</v>
      </c>
      <c r="Y11" s="10">
        <v>4.5</v>
      </c>
      <c r="Z11" s="10">
        <v>5</v>
      </c>
      <c r="AA11" s="10">
        <v>5.6</v>
      </c>
      <c r="AB11" s="10">
        <v>6.3</v>
      </c>
      <c r="AC11" s="4">
        <v>1.3</v>
      </c>
      <c r="AD11" s="4">
        <v>1.6</v>
      </c>
      <c r="AE11" s="10">
        <v>1.8</v>
      </c>
      <c r="AF11" s="10">
        <v>2.2000000000000002</v>
      </c>
      <c r="AG11" s="10">
        <v>2.5</v>
      </c>
      <c r="AH11" s="10">
        <v>2.8</v>
      </c>
      <c r="AI11" s="10">
        <v>3.2</v>
      </c>
      <c r="AJ11" s="10">
        <v>3.6</v>
      </c>
      <c r="AK11" s="10">
        <v>4</v>
      </c>
      <c r="AL11" s="10">
        <v>4.5</v>
      </c>
      <c r="AM11" s="10">
        <v>5</v>
      </c>
      <c r="AN11" s="10">
        <v>5.6</v>
      </c>
      <c r="AO11" s="10">
        <v>6.3</v>
      </c>
      <c r="AP11" s="4">
        <v>1.3</v>
      </c>
      <c r="AQ11" s="4">
        <v>1.6</v>
      </c>
      <c r="AR11" s="10">
        <v>1.8</v>
      </c>
      <c r="AS11" s="10">
        <v>2.2000000000000002</v>
      </c>
      <c r="AT11" s="10">
        <v>2.5</v>
      </c>
      <c r="AU11" s="10">
        <v>2.8</v>
      </c>
      <c r="AV11" s="10">
        <v>3.2</v>
      </c>
      <c r="AW11" s="10">
        <v>3.6</v>
      </c>
      <c r="AX11" s="10">
        <v>4</v>
      </c>
      <c r="AY11" s="10">
        <v>4.5</v>
      </c>
      <c r="AZ11" s="10">
        <v>5</v>
      </c>
      <c r="BA11" s="10">
        <v>5.6</v>
      </c>
      <c r="BB11" s="10">
        <v>6.3</v>
      </c>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c r="DA11" s="12"/>
      <c r="DB11" s="12"/>
      <c r="DC11" s="12"/>
      <c r="DD11" s="12"/>
      <c r="DE11" s="12"/>
      <c r="DF11" s="12"/>
      <c r="DG11" s="12"/>
      <c r="DH11" s="12"/>
      <c r="DI11" s="12"/>
      <c r="DJ11" s="12"/>
      <c r="DK11" s="12"/>
      <c r="DL11" s="12"/>
      <c r="DM11" s="12"/>
      <c r="DN11" s="12"/>
      <c r="DO11" s="12"/>
      <c r="DP11" s="12"/>
      <c r="DQ11" s="12"/>
      <c r="DR11" s="12"/>
      <c r="DS11" s="12"/>
      <c r="DT11" s="12"/>
      <c r="DU11" s="12"/>
      <c r="DV11" s="12"/>
      <c r="DW11" s="12"/>
      <c r="DX11" s="12"/>
      <c r="DY11" s="12"/>
      <c r="DZ11" s="12"/>
      <c r="EA11" s="12"/>
      <c r="EB11" s="12"/>
      <c r="EC11" s="12"/>
      <c r="ED11" s="12"/>
      <c r="EE11" s="12"/>
      <c r="EF11" s="12"/>
      <c r="EG11" s="12"/>
      <c r="EH11" s="12"/>
      <c r="EI11" s="12"/>
      <c r="EJ11" s="12"/>
      <c r="EK11" s="12"/>
      <c r="EL11" s="12"/>
      <c r="EM11" s="12"/>
      <c r="EN11" s="12"/>
      <c r="EO11" s="12"/>
      <c r="EP11" s="12"/>
      <c r="EQ11" s="12"/>
      <c r="ER11" s="12"/>
      <c r="ES11" s="12"/>
      <c r="ET11" s="12"/>
      <c r="EU11" s="12"/>
      <c r="EV11" s="12"/>
      <c r="EW11" s="12"/>
      <c r="EX11" s="12"/>
      <c r="EY11" s="12"/>
      <c r="EZ11" s="12"/>
      <c r="FA11" s="12"/>
      <c r="FB11" s="12"/>
      <c r="FC11" s="12"/>
      <c r="FD11" s="12"/>
      <c r="FE11" s="12"/>
      <c r="FF11" s="12"/>
      <c r="FG11" s="12"/>
      <c r="FH11" s="12"/>
      <c r="FI11" s="12"/>
      <c r="FJ11" s="12"/>
      <c r="FK11" s="12"/>
      <c r="FL11" s="12"/>
      <c r="FM11" s="12"/>
      <c r="FN11" s="12"/>
      <c r="FO11" s="12"/>
      <c r="FP11" s="12"/>
      <c r="FQ11" s="12"/>
      <c r="FR11" s="12"/>
      <c r="FS11" s="12"/>
      <c r="FT11" s="12"/>
      <c r="FU11" s="12"/>
      <c r="FV11" s="12"/>
      <c r="FW11" s="12"/>
      <c r="FX11" s="12"/>
      <c r="FY11" s="12"/>
      <c r="FZ11" s="12"/>
      <c r="GA11" s="12"/>
      <c r="GB11" s="12"/>
      <c r="GC11" s="12"/>
      <c r="GD11" s="12"/>
      <c r="GE11" s="12"/>
      <c r="GF11" s="12"/>
      <c r="GG11" s="12"/>
      <c r="GH11" s="12"/>
      <c r="GI11" s="12"/>
      <c r="GJ11" s="12"/>
      <c r="GK11" s="12"/>
      <c r="GL11" s="12"/>
      <c r="GM11" s="12"/>
      <c r="GN11" s="12"/>
      <c r="GO11" s="12"/>
      <c r="GP11" s="12"/>
      <c r="GQ11" s="12"/>
      <c r="GR11" s="12"/>
      <c r="GS11" s="12"/>
      <c r="GT11" s="12"/>
      <c r="GU11" s="12"/>
      <c r="GV11" s="12"/>
      <c r="GW11" s="12"/>
      <c r="GX11" s="12"/>
      <c r="GY11" s="12"/>
      <c r="GZ11" s="12"/>
      <c r="HA11" s="12"/>
      <c r="HB11" s="12"/>
      <c r="HC11" s="12"/>
      <c r="HD11" s="12"/>
      <c r="HE11" s="12"/>
      <c r="HF11" s="12"/>
      <c r="HG11" s="12"/>
      <c r="HH11" s="12"/>
      <c r="HI11" s="12"/>
      <c r="HJ11" s="12"/>
      <c r="HK11" s="12"/>
      <c r="HL11" s="12"/>
      <c r="HM11" s="12"/>
      <c r="HN11" s="12"/>
      <c r="HO11" s="12"/>
      <c r="HP11" s="12"/>
      <c r="HQ11" s="12"/>
      <c r="HR11" s="12"/>
      <c r="HS11" s="12"/>
      <c r="HT11" s="12"/>
      <c r="HU11" s="12"/>
      <c r="HV11" s="12"/>
      <c r="HW11" s="12"/>
      <c r="HX11" s="12"/>
      <c r="HY11" s="12"/>
      <c r="HZ11" s="12"/>
      <c r="IA11" s="12"/>
      <c r="IB11" s="12"/>
      <c r="IC11" s="12"/>
      <c r="ID11" s="12"/>
      <c r="IE11" s="12"/>
      <c r="IF11" s="12"/>
      <c r="IG11" s="12"/>
      <c r="IH11" s="12"/>
      <c r="II11" s="12"/>
      <c r="IJ11" s="12"/>
      <c r="IK11" s="12"/>
      <c r="IL11" s="12"/>
      <c r="IM11" s="12"/>
      <c r="IN11" s="12"/>
      <c r="IO11" s="12"/>
      <c r="IP11" s="12"/>
      <c r="IQ11" s="12"/>
      <c r="IR11" s="12"/>
      <c r="IS11" s="12"/>
      <c r="IT11" s="12"/>
      <c r="IU11" s="12"/>
      <c r="IV11" s="12"/>
    </row>
    <row r="12" spans="1:256" ht="15" customHeight="1" x14ac:dyDescent="0.2">
      <c r="A12" s="234" t="s">
        <v>31</v>
      </c>
      <c r="B12" s="234"/>
      <c r="C12" s="243" t="s">
        <v>475</v>
      </c>
      <c r="D12" s="244"/>
      <c r="E12" s="244"/>
      <c r="F12" s="244"/>
      <c r="G12" s="244"/>
      <c r="H12" s="244"/>
      <c r="I12" s="244"/>
      <c r="J12" s="244"/>
      <c r="K12" s="244"/>
      <c r="L12" s="244"/>
      <c r="M12" s="244"/>
      <c r="N12" s="244"/>
      <c r="O12" s="245"/>
      <c r="P12" s="243" t="s">
        <v>475</v>
      </c>
      <c r="Q12" s="244"/>
      <c r="R12" s="244"/>
      <c r="S12" s="244"/>
      <c r="T12" s="244"/>
      <c r="U12" s="244"/>
      <c r="V12" s="244"/>
      <c r="W12" s="244"/>
      <c r="X12" s="244"/>
      <c r="Y12" s="244"/>
      <c r="Z12" s="244"/>
      <c r="AA12" s="244"/>
      <c r="AB12" s="245"/>
      <c r="AC12" s="243" t="s">
        <v>475</v>
      </c>
      <c r="AD12" s="244"/>
      <c r="AE12" s="244"/>
      <c r="AF12" s="244"/>
      <c r="AG12" s="244"/>
      <c r="AH12" s="244"/>
      <c r="AI12" s="244"/>
      <c r="AJ12" s="244"/>
      <c r="AK12" s="244"/>
      <c r="AL12" s="244"/>
      <c r="AM12" s="244"/>
      <c r="AN12" s="244"/>
      <c r="AO12" s="245"/>
      <c r="AP12" s="243" t="s">
        <v>475</v>
      </c>
      <c r="AQ12" s="244"/>
      <c r="AR12" s="244"/>
      <c r="AS12" s="244"/>
      <c r="AT12" s="244"/>
      <c r="AU12" s="244"/>
      <c r="AV12" s="244"/>
      <c r="AW12" s="244"/>
      <c r="AX12" s="244"/>
      <c r="AY12" s="244"/>
      <c r="AZ12" s="244"/>
      <c r="BA12" s="244"/>
      <c r="BB12" s="245"/>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c r="CA12" s="12"/>
      <c r="CB12" s="12"/>
      <c r="CC12" s="12"/>
      <c r="CD12" s="12"/>
      <c r="CE12" s="12"/>
      <c r="CF12" s="12"/>
      <c r="CG12" s="12"/>
      <c r="CH12" s="12"/>
      <c r="CI12" s="12"/>
      <c r="CJ12" s="12"/>
      <c r="CK12" s="12"/>
      <c r="CL12" s="12"/>
      <c r="CM12" s="12"/>
      <c r="CN12" s="12"/>
      <c r="CO12" s="12"/>
      <c r="CP12" s="12"/>
      <c r="CQ12" s="12"/>
      <c r="CR12" s="12"/>
      <c r="CS12" s="12"/>
      <c r="CT12" s="12"/>
      <c r="CU12" s="12"/>
      <c r="CV12" s="12"/>
      <c r="CW12" s="12"/>
      <c r="CX12" s="12"/>
      <c r="CY12" s="12"/>
      <c r="CZ12" s="12"/>
      <c r="DA12" s="12"/>
      <c r="DB12" s="12"/>
      <c r="DC12" s="12"/>
      <c r="DD12" s="12"/>
      <c r="DE12" s="12"/>
      <c r="DF12" s="12"/>
      <c r="DG12" s="12"/>
      <c r="DH12" s="12"/>
      <c r="DI12" s="12"/>
      <c r="DJ12" s="12"/>
      <c r="DK12" s="12"/>
      <c r="DL12" s="12"/>
      <c r="DM12" s="12"/>
      <c r="DN12" s="12"/>
      <c r="DO12" s="12"/>
      <c r="DP12" s="12"/>
      <c r="DQ12" s="12"/>
      <c r="DR12" s="12"/>
      <c r="DS12" s="12"/>
      <c r="DT12" s="12"/>
      <c r="DU12" s="12"/>
      <c r="DV12" s="12"/>
      <c r="DW12" s="12"/>
      <c r="DX12" s="12"/>
      <c r="DY12" s="12"/>
      <c r="DZ12" s="12"/>
      <c r="EA12" s="12"/>
      <c r="EB12" s="12"/>
      <c r="EC12" s="12"/>
      <c r="ED12" s="12"/>
      <c r="EE12" s="12"/>
      <c r="EF12" s="12"/>
      <c r="EG12" s="12"/>
      <c r="EH12" s="12"/>
      <c r="EI12" s="12"/>
      <c r="EJ12" s="12"/>
      <c r="EK12" s="12"/>
      <c r="EL12" s="12"/>
      <c r="EM12" s="12"/>
      <c r="EN12" s="12"/>
      <c r="EO12" s="12"/>
      <c r="EP12" s="12"/>
      <c r="EQ12" s="12"/>
      <c r="ER12" s="12"/>
      <c r="ES12" s="12"/>
      <c r="ET12" s="12"/>
      <c r="EU12" s="12"/>
      <c r="EV12" s="12"/>
      <c r="EW12" s="12"/>
      <c r="EX12" s="12"/>
      <c r="EY12" s="12"/>
      <c r="EZ12" s="12"/>
      <c r="FA12" s="12"/>
      <c r="FB12" s="12"/>
      <c r="FC12" s="12"/>
      <c r="FD12" s="12"/>
      <c r="FE12" s="12"/>
      <c r="FF12" s="12"/>
      <c r="FG12" s="12"/>
      <c r="FH12" s="12"/>
      <c r="FI12" s="12"/>
      <c r="FJ12" s="12"/>
      <c r="FK12" s="12"/>
      <c r="FL12" s="12"/>
      <c r="FM12" s="12"/>
      <c r="FN12" s="12"/>
      <c r="FO12" s="12"/>
      <c r="FP12" s="12"/>
      <c r="FQ12" s="12"/>
      <c r="FR12" s="12"/>
      <c r="FS12" s="12"/>
      <c r="FT12" s="12"/>
      <c r="FU12" s="12"/>
      <c r="FV12" s="12"/>
      <c r="FW12" s="12"/>
      <c r="FX12" s="12"/>
      <c r="FY12" s="12"/>
      <c r="FZ12" s="12"/>
      <c r="GA12" s="12"/>
      <c r="GB12" s="12"/>
      <c r="GC12" s="12"/>
      <c r="GD12" s="12"/>
      <c r="GE12" s="12"/>
      <c r="GF12" s="12"/>
      <c r="GG12" s="12"/>
      <c r="GH12" s="12"/>
      <c r="GI12" s="12"/>
      <c r="GJ12" s="12"/>
      <c r="GK12" s="12"/>
      <c r="GL12" s="12"/>
      <c r="GM12" s="12"/>
      <c r="GN12" s="12"/>
      <c r="GO12" s="12"/>
      <c r="GP12" s="12"/>
      <c r="GQ12" s="12"/>
      <c r="GR12" s="12"/>
      <c r="GS12" s="12"/>
      <c r="GT12" s="12"/>
      <c r="GU12" s="12"/>
      <c r="GV12" s="12"/>
      <c r="GW12" s="12"/>
      <c r="GX12" s="12"/>
      <c r="GY12" s="12"/>
      <c r="GZ12" s="12"/>
      <c r="HA12" s="12"/>
      <c r="HB12" s="12"/>
      <c r="HC12" s="12"/>
      <c r="HD12" s="12"/>
      <c r="HE12" s="12"/>
      <c r="HF12" s="12"/>
      <c r="HG12" s="12"/>
      <c r="HH12" s="12"/>
      <c r="HI12" s="12"/>
      <c r="HJ12" s="12"/>
      <c r="HK12" s="12"/>
      <c r="HL12" s="12"/>
      <c r="HM12" s="12"/>
      <c r="HN12" s="12"/>
      <c r="HO12" s="12"/>
      <c r="HP12" s="12"/>
      <c r="HQ12" s="12"/>
      <c r="HR12" s="12"/>
      <c r="HS12" s="12"/>
      <c r="HT12" s="12"/>
      <c r="HU12" s="12"/>
      <c r="HV12" s="12"/>
      <c r="HW12" s="12"/>
      <c r="HX12" s="12"/>
      <c r="HY12" s="12"/>
      <c r="HZ12" s="12"/>
      <c r="IA12" s="12"/>
      <c r="IB12" s="12"/>
      <c r="IC12" s="12"/>
      <c r="ID12" s="12"/>
      <c r="IE12" s="12"/>
      <c r="IF12" s="12"/>
      <c r="IG12" s="12"/>
      <c r="IH12" s="12"/>
      <c r="II12" s="12"/>
      <c r="IJ12" s="12"/>
      <c r="IK12" s="12"/>
      <c r="IL12" s="12"/>
      <c r="IM12" s="12"/>
      <c r="IN12" s="12"/>
      <c r="IO12" s="12"/>
      <c r="IP12" s="12"/>
      <c r="IQ12" s="12"/>
      <c r="IR12" s="12"/>
      <c r="IS12" s="12"/>
      <c r="IT12" s="12"/>
      <c r="IU12" s="12"/>
      <c r="IV12" s="12"/>
    </row>
    <row r="13" spans="1:256" ht="15" customHeight="1" x14ac:dyDescent="0.2">
      <c r="A13" s="234" t="s">
        <v>476</v>
      </c>
      <c r="B13" s="3" t="s">
        <v>477</v>
      </c>
      <c r="C13" s="28" t="s">
        <v>478</v>
      </c>
      <c r="D13" s="28" t="s">
        <v>478</v>
      </c>
      <c r="E13" s="28" t="s">
        <v>478</v>
      </c>
      <c r="F13" s="28" t="s">
        <v>478</v>
      </c>
      <c r="G13" s="28" t="s">
        <v>478</v>
      </c>
      <c r="H13" s="28" t="s">
        <v>478</v>
      </c>
      <c r="I13" s="28" t="s">
        <v>478</v>
      </c>
      <c r="J13" s="28" t="s">
        <v>478</v>
      </c>
      <c r="K13" s="28" t="s">
        <v>478</v>
      </c>
      <c r="L13" s="28" t="s">
        <v>478</v>
      </c>
      <c r="M13" s="28" t="s">
        <v>478</v>
      </c>
      <c r="N13" s="28" t="s">
        <v>479</v>
      </c>
      <c r="O13" s="28" t="s">
        <v>479</v>
      </c>
      <c r="P13" s="28" t="s">
        <v>478</v>
      </c>
      <c r="Q13" s="28" t="s">
        <v>478</v>
      </c>
      <c r="R13" s="28" t="s">
        <v>478</v>
      </c>
      <c r="S13" s="28" t="s">
        <v>478</v>
      </c>
      <c r="T13" s="28" t="s">
        <v>478</v>
      </c>
      <c r="U13" s="28" t="s">
        <v>478</v>
      </c>
      <c r="V13" s="28" t="s">
        <v>478</v>
      </c>
      <c r="W13" s="28" t="s">
        <v>478</v>
      </c>
      <c r="X13" s="28" t="s">
        <v>478</v>
      </c>
      <c r="Y13" s="28" t="s">
        <v>478</v>
      </c>
      <c r="Z13" s="28" t="s">
        <v>478</v>
      </c>
      <c r="AA13" s="28" t="s">
        <v>479</v>
      </c>
      <c r="AB13" s="36" t="s">
        <v>479</v>
      </c>
      <c r="AC13" s="36" t="s">
        <v>478</v>
      </c>
      <c r="AD13" s="36" t="s">
        <v>478</v>
      </c>
      <c r="AE13" s="36" t="s">
        <v>478</v>
      </c>
      <c r="AF13" s="36" t="s">
        <v>478</v>
      </c>
      <c r="AG13" s="36" t="s">
        <v>478</v>
      </c>
      <c r="AH13" s="36" t="s">
        <v>478</v>
      </c>
      <c r="AI13" s="36" t="s">
        <v>478</v>
      </c>
      <c r="AJ13" s="36" t="s">
        <v>478</v>
      </c>
      <c r="AK13" s="36" t="s">
        <v>478</v>
      </c>
      <c r="AL13" s="36" t="s">
        <v>478</v>
      </c>
      <c r="AM13" s="36" t="s">
        <v>478</v>
      </c>
      <c r="AN13" s="36" t="s">
        <v>479</v>
      </c>
      <c r="AO13" s="36" t="s">
        <v>479</v>
      </c>
      <c r="AP13" s="36" t="s">
        <v>478</v>
      </c>
      <c r="AQ13" s="36" t="s">
        <v>478</v>
      </c>
      <c r="AR13" s="36" t="s">
        <v>478</v>
      </c>
      <c r="AS13" s="36" t="s">
        <v>478</v>
      </c>
      <c r="AT13" s="36" t="s">
        <v>478</v>
      </c>
      <c r="AU13" s="36" t="s">
        <v>478</v>
      </c>
      <c r="AV13" s="36" t="s">
        <v>478</v>
      </c>
      <c r="AW13" s="36" t="s">
        <v>478</v>
      </c>
      <c r="AX13" s="36" t="s">
        <v>478</v>
      </c>
      <c r="AY13" s="36" t="s">
        <v>478</v>
      </c>
      <c r="AZ13" s="36" t="s">
        <v>478</v>
      </c>
      <c r="BA13" s="36" t="s">
        <v>479</v>
      </c>
      <c r="BB13" s="36" t="s">
        <v>479</v>
      </c>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c r="CP13" s="12"/>
      <c r="CQ13" s="12"/>
      <c r="CR13" s="12"/>
      <c r="CS13" s="12"/>
      <c r="CT13" s="12"/>
      <c r="CU13" s="12"/>
      <c r="CV13" s="12"/>
      <c r="CW13" s="12"/>
      <c r="CX13" s="12"/>
      <c r="CY13" s="12"/>
      <c r="CZ13" s="12"/>
      <c r="DA13" s="12"/>
      <c r="DB13" s="12"/>
      <c r="DC13" s="12"/>
      <c r="DD13" s="12"/>
      <c r="DE13" s="12"/>
      <c r="DF13" s="12"/>
      <c r="DG13" s="12"/>
      <c r="DH13" s="12"/>
      <c r="DI13" s="12"/>
      <c r="DJ13" s="12"/>
      <c r="DK13" s="12"/>
      <c r="DL13" s="12"/>
      <c r="DM13" s="12"/>
      <c r="DN13" s="12"/>
      <c r="DO13" s="12"/>
      <c r="DP13" s="12"/>
      <c r="DQ13" s="12"/>
      <c r="DR13" s="12"/>
      <c r="DS13" s="12"/>
      <c r="DT13" s="12"/>
      <c r="DU13" s="12"/>
      <c r="DV13" s="12"/>
      <c r="DW13" s="12"/>
      <c r="DX13" s="12"/>
      <c r="DY13" s="12"/>
      <c r="DZ13" s="12"/>
      <c r="EA13" s="12"/>
      <c r="EB13" s="12"/>
      <c r="EC13" s="12"/>
      <c r="ED13" s="12"/>
      <c r="EE13" s="12"/>
      <c r="EF13" s="12"/>
      <c r="EG13" s="12"/>
      <c r="EH13" s="12"/>
      <c r="EI13" s="12"/>
      <c r="EJ13" s="12"/>
      <c r="EK13" s="12"/>
      <c r="EL13" s="12"/>
      <c r="EM13" s="12"/>
      <c r="EN13" s="12"/>
      <c r="EO13" s="12"/>
      <c r="EP13" s="12"/>
      <c r="EQ13" s="12"/>
      <c r="ER13" s="12"/>
      <c r="ES13" s="12"/>
      <c r="ET13" s="12"/>
      <c r="EU13" s="12"/>
      <c r="EV13" s="12"/>
      <c r="EW13" s="12"/>
      <c r="EX13" s="12"/>
      <c r="EY13" s="12"/>
      <c r="EZ13" s="12"/>
      <c r="FA13" s="12"/>
      <c r="FB13" s="12"/>
      <c r="FC13" s="12"/>
      <c r="FD13" s="12"/>
      <c r="FE13" s="12"/>
      <c r="FF13" s="12"/>
      <c r="FG13" s="12"/>
      <c r="FH13" s="12"/>
      <c r="FI13" s="12"/>
      <c r="FJ13" s="12"/>
      <c r="FK13" s="12"/>
      <c r="FL13" s="12"/>
      <c r="FM13" s="12"/>
      <c r="FN13" s="12"/>
      <c r="FO13" s="12"/>
      <c r="FP13" s="12"/>
      <c r="FQ13" s="12"/>
      <c r="FR13" s="12"/>
      <c r="FS13" s="12"/>
      <c r="FT13" s="12"/>
      <c r="FU13" s="12"/>
      <c r="FV13" s="12"/>
      <c r="FW13" s="12"/>
      <c r="FX13" s="12"/>
      <c r="FY13" s="12"/>
      <c r="FZ13" s="12"/>
      <c r="GA13" s="12"/>
      <c r="GB13" s="12"/>
      <c r="GC13" s="12"/>
      <c r="GD13" s="12"/>
      <c r="GE13" s="12"/>
      <c r="GF13" s="12"/>
      <c r="GG13" s="12"/>
      <c r="GH13" s="12"/>
      <c r="GI13" s="12"/>
      <c r="GJ13" s="12"/>
      <c r="GK13" s="12"/>
      <c r="GL13" s="12"/>
      <c r="GM13" s="12"/>
      <c r="GN13" s="12"/>
      <c r="GO13" s="12"/>
      <c r="GP13" s="12"/>
      <c r="GQ13" s="12"/>
      <c r="GR13" s="12"/>
      <c r="GS13" s="12"/>
      <c r="GT13" s="12"/>
      <c r="GU13" s="12"/>
      <c r="GV13" s="12"/>
      <c r="GW13" s="12"/>
      <c r="GX13" s="12"/>
      <c r="GY13" s="12"/>
      <c r="GZ13" s="12"/>
      <c r="HA13" s="12"/>
      <c r="HB13" s="12"/>
      <c r="HC13" s="12"/>
      <c r="HD13" s="12"/>
      <c r="HE13" s="12"/>
      <c r="HF13" s="12"/>
      <c r="HG13" s="12"/>
      <c r="HH13" s="12"/>
      <c r="HI13" s="12"/>
      <c r="HJ13" s="12"/>
      <c r="HK13" s="12"/>
      <c r="HL13" s="12"/>
      <c r="HM13" s="12"/>
      <c r="HN13" s="12"/>
      <c r="HO13" s="12"/>
      <c r="HP13" s="12"/>
      <c r="HQ13" s="12"/>
      <c r="HR13" s="12"/>
      <c r="HS13" s="12"/>
      <c r="HT13" s="12"/>
      <c r="HU13" s="12"/>
      <c r="HV13" s="12"/>
      <c r="HW13" s="12"/>
      <c r="HX13" s="12"/>
      <c r="HY13" s="12"/>
      <c r="HZ13" s="12"/>
      <c r="IA13" s="12"/>
      <c r="IB13" s="12"/>
      <c r="IC13" s="12"/>
      <c r="ID13" s="12"/>
      <c r="IE13" s="12"/>
      <c r="IF13" s="12"/>
      <c r="IG13" s="12"/>
      <c r="IH13" s="12"/>
      <c r="II13" s="12"/>
      <c r="IJ13" s="12"/>
      <c r="IK13" s="12"/>
      <c r="IL13" s="12"/>
      <c r="IM13" s="12"/>
      <c r="IN13" s="12"/>
      <c r="IO13" s="12"/>
      <c r="IP13" s="12"/>
      <c r="IQ13" s="12"/>
      <c r="IR13" s="12"/>
      <c r="IS13" s="12"/>
      <c r="IT13" s="12"/>
      <c r="IU13" s="12"/>
      <c r="IV13" s="12"/>
    </row>
    <row r="14" spans="1:256" ht="15" customHeight="1" x14ac:dyDescent="0.2">
      <c r="A14" s="234"/>
      <c r="B14" s="3" t="s">
        <v>480</v>
      </c>
      <c r="C14" s="5">
        <v>350</v>
      </c>
      <c r="D14" s="5">
        <v>350</v>
      </c>
      <c r="E14" s="5">
        <v>450</v>
      </c>
      <c r="F14" s="5">
        <v>480</v>
      </c>
      <c r="G14" s="5">
        <v>480</v>
      </c>
      <c r="H14" s="5">
        <v>600</v>
      </c>
      <c r="I14" s="5">
        <v>600</v>
      </c>
      <c r="J14" s="5">
        <v>700</v>
      </c>
      <c r="K14" s="5">
        <v>750</v>
      </c>
      <c r="L14" s="5">
        <v>900</v>
      </c>
      <c r="M14" s="5">
        <v>900</v>
      </c>
      <c r="N14" s="5">
        <v>1150</v>
      </c>
      <c r="O14" s="5">
        <v>1150</v>
      </c>
      <c r="P14" s="5">
        <v>350</v>
      </c>
      <c r="Q14" s="5">
        <v>350</v>
      </c>
      <c r="R14" s="5">
        <v>450</v>
      </c>
      <c r="S14" s="5">
        <v>480</v>
      </c>
      <c r="T14" s="5">
        <v>480</v>
      </c>
      <c r="U14" s="5">
        <v>600</v>
      </c>
      <c r="V14" s="5">
        <v>600</v>
      </c>
      <c r="W14" s="5">
        <v>700</v>
      </c>
      <c r="X14" s="5">
        <v>750</v>
      </c>
      <c r="Y14" s="5">
        <v>900</v>
      </c>
      <c r="Z14" s="5">
        <v>900</v>
      </c>
      <c r="AA14" s="5">
        <v>1150</v>
      </c>
      <c r="AB14" s="5">
        <v>1150</v>
      </c>
      <c r="AC14" s="5">
        <v>350</v>
      </c>
      <c r="AD14" s="5">
        <v>350</v>
      </c>
      <c r="AE14" s="5">
        <v>450</v>
      </c>
      <c r="AF14" s="5">
        <v>480</v>
      </c>
      <c r="AG14" s="5">
        <v>480</v>
      </c>
      <c r="AH14" s="5">
        <v>600</v>
      </c>
      <c r="AI14" s="5">
        <v>600</v>
      </c>
      <c r="AJ14" s="5">
        <v>700</v>
      </c>
      <c r="AK14" s="5">
        <v>750</v>
      </c>
      <c r="AL14" s="5">
        <v>900</v>
      </c>
      <c r="AM14" s="5">
        <v>900</v>
      </c>
      <c r="AN14" s="5">
        <v>1150</v>
      </c>
      <c r="AO14" s="5">
        <v>1150</v>
      </c>
      <c r="AP14" s="5">
        <v>350</v>
      </c>
      <c r="AQ14" s="5">
        <v>350</v>
      </c>
      <c r="AR14" s="5">
        <v>450</v>
      </c>
      <c r="AS14" s="5">
        <v>480</v>
      </c>
      <c r="AT14" s="5">
        <v>480</v>
      </c>
      <c r="AU14" s="5">
        <v>600</v>
      </c>
      <c r="AV14" s="5">
        <v>600</v>
      </c>
      <c r="AW14" s="5">
        <v>700</v>
      </c>
      <c r="AX14" s="5">
        <v>750</v>
      </c>
      <c r="AY14" s="5">
        <v>900</v>
      </c>
      <c r="AZ14" s="5">
        <v>900</v>
      </c>
      <c r="BA14" s="5">
        <v>1150</v>
      </c>
      <c r="BB14" s="5">
        <v>1150</v>
      </c>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c r="CO14" s="12"/>
      <c r="CP14" s="12"/>
      <c r="CQ14" s="12"/>
      <c r="CR14" s="12"/>
      <c r="CS14" s="12"/>
      <c r="CT14" s="12"/>
      <c r="CU14" s="12"/>
      <c r="CV14" s="12"/>
      <c r="CW14" s="12"/>
      <c r="CX14" s="12"/>
      <c r="CY14" s="12"/>
      <c r="CZ14" s="12"/>
      <c r="DA14" s="12"/>
      <c r="DB14" s="12"/>
      <c r="DC14" s="12"/>
      <c r="DD14" s="12"/>
      <c r="DE14" s="12"/>
      <c r="DF14" s="12"/>
      <c r="DG14" s="12"/>
      <c r="DH14" s="12"/>
      <c r="DI14" s="12"/>
      <c r="DJ14" s="12"/>
      <c r="DK14" s="12"/>
      <c r="DL14" s="12"/>
      <c r="DM14" s="12"/>
      <c r="DN14" s="12"/>
      <c r="DO14" s="12"/>
      <c r="DP14" s="12"/>
      <c r="DQ14" s="12"/>
      <c r="DR14" s="12"/>
      <c r="DS14" s="12"/>
      <c r="DT14" s="12"/>
      <c r="DU14" s="12"/>
      <c r="DV14" s="12"/>
      <c r="DW14" s="12"/>
      <c r="DX14" s="12"/>
      <c r="DY14" s="12"/>
      <c r="DZ14" s="12"/>
      <c r="EA14" s="12"/>
      <c r="EB14" s="12"/>
      <c r="EC14" s="12"/>
      <c r="ED14" s="12"/>
      <c r="EE14" s="12"/>
      <c r="EF14" s="12"/>
      <c r="EG14" s="12"/>
      <c r="EH14" s="12"/>
      <c r="EI14" s="12"/>
      <c r="EJ14" s="12"/>
      <c r="EK14" s="12"/>
      <c r="EL14" s="12"/>
      <c r="EM14" s="12"/>
      <c r="EN14" s="12"/>
      <c r="EO14" s="12"/>
      <c r="EP14" s="12"/>
      <c r="EQ14" s="12"/>
      <c r="ER14" s="12"/>
      <c r="ES14" s="12"/>
      <c r="ET14" s="12"/>
      <c r="EU14" s="12"/>
      <c r="EV14" s="12"/>
      <c r="EW14" s="12"/>
      <c r="EX14" s="12"/>
      <c r="EY14" s="12"/>
      <c r="EZ14" s="12"/>
      <c r="FA14" s="12"/>
      <c r="FB14" s="12"/>
      <c r="FC14" s="12"/>
      <c r="FD14" s="12"/>
      <c r="FE14" s="12"/>
      <c r="FF14" s="12"/>
      <c r="FG14" s="12"/>
      <c r="FH14" s="12"/>
      <c r="FI14" s="12"/>
      <c r="FJ14" s="12"/>
      <c r="FK14" s="12"/>
      <c r="FL14" s="12"/>
      <c r="FM14" s="12"/>
      <c r="FN14" s="12"/>
      <c r="FO14" s="12"/>
      <c r="FP14" s="12"/>
      <c r="FQ14" s="12"/>
      <c r="FR14" s="12"/>
      <c r="FS14" s="12"/>
      <c r="FT14" s="12"/>
      <c r="FU14" s="12"/>
      <c r="FV14" s="12"/>
      <c r="FW14" s="12"/>
      <c r="FX14" s="12"/>
      <c r="FY14" s="12"/>
      <c r="FZ14" s="12"/>
      <c r="GA14" s="12"/>
      <c r="GB14" s="12"/>
      <c r="GC14" s="12"/>
      <c r="GD14" s="12"/>
      <c r="GE14" s="12"/>
      <c r="GF14" s="12"/>
      <c r="GG14" s="12"/>
      <c r="GH14" s="12"/>
      <c r="GI14" s="12"/>
      <c r="GJ14" s="12"/>
      <c r="GK14" s="12"/>
      <c r="GL14" s="12"/>
      <c r="GM14" s="12"/>
      <c r="GN14" s="12"/>
      <c r="GO14" s="12"/>
      <c r="GP14" s="12"/>
      <c r="GQ14" s="12"/>
      <c r="GR14" s="12"/>
      <c r="GS14" s="12"/>
      <c r="GT14" s="12"/>
      <c r="GU14" s="12"/>
      <c r="GV14" s="12"/>
      <c r="GW14" s="12"/>
      <c r="GX14" s="12"/>
      <c r="GY14" s="12"/>
      <c r="GZ14" s="12"/>
      <c r="HA14" s="12"/>
      <c r="HB14" s="12"/>
      <c r="HC14" s="12"/>
      <c r="HD14" s="12"/>
      <c r="HE14" s="12"/>
      <c r="HF14" s="12"/>
      <c r="HG14" s="12"/>
      <c r="HH14" s="12"/>
      <c r="HI14" s="12"/>
      <c r="HJ14" s="12"/>
      <c r="HK14" s="12"/>
      <c r="HL14" s="12"/>
      <c r="HM14" s="12"/>
      <c r="HN14" s="12"/>
      <c r="HO14" s="12"/>
      <c r="HP14" s="12"/>
      <c r="HQ14" s="12"/>
      <c r="HR14" s="12"/>
      <c r="HS14" s="12"/>
      <c r="HT14" s="12"/>
      <c r="HU14" s="12"/>
      <c r="HV14" s="12"/>
      <c r="HW14" s="12"/>
      <c r="HX14" s="12"/>
      <c r="HY14" s="12"/>
      <c r="HZ14" s="12"/>
      <c r="IA14" s="12"/>
      <c r="IB14" s="12"/>
      <c r="IC14" s="12"/>
      <c r="ID14" s="12"/>
      <c r="IE14" s="12"/>
      <c r="IF14" s="12"/>
      <c r="IG14" s="12"/>
      <c r="IH14" s="12"/>
      <c r="II14" s="12"/>
      <c r="IJ14" s="12"/>
      <c r="IK14" s="12"/>
      <c r="IL14" s="12"/>
      <c r="IM14" s="12"/>
      <c r="IN14" s="12"/>
      <c r="IO14" s="12"/>
      <c r="IP14" s="12"/>
      <c r="IQ14" s="12"/>
      <c r="IR14" s="12"/>
      <c r="IS14" s="12"/>
      <c r="IT14" s="12"/>
      <c r="IU14" s="12"/>
      <c r="IV14" s="12"/>
    </row>
    <row r="15" spans="1:256" ht="15" customHeight="1" x14ac:dyDescent="0.2">
      <c r="A15" s="234"/>
      <c r="B15" s="3" t="s">
        <v>481</v>
      </c>
      <c r="C15" s="4">
        <v>10</v>
      </c>
      <c r="D15" s="4">
        <v>10</v>
      </c>
      <c r="E15" s="4">
        <v>10</v>
      </c>
      <c r="F15" s="4">
        <v>10</v>
      </c>
      <c r="G15" s="4">
        <v>10</v>
      </c>
      <c r="H15" s="4">
        <v>10</v>
      </c>
      <c r="I15" s="4">
        <v>10</v>
      </c>
      <c r="J15" s="4">
        <v>10</v>
      </c>
      <c r="K15" s="4">
        <v>10</v>
      </c>
      <c r="L15" s="4">
        <v>10</v>
      </c>
      <c r="M15" s="4">
        <v>10</v>
      </c>
      <c r="N15" s="4">
        <v>10</v>
      </c>
      <c r="O15" s="4">
        <v>10</v>
      </c>
      <c r="P15" s="4">
        <v>10</v>
      </c>
      <c r="Q15" s="4">
        <v>10</v>
      </c>
      <c r="R15" s="4">
        <v>10</v>
      </c>
      <c r="S15" s="4">
        <v>10</v>
      </c>
      <c r="T15" s="4">
        <v>10</v>
      </c>
      <c r="U15" s="4">
        <v>10</v>
      </c>
      <c r="V15" s="4">
        <v>10</v>
      </c>
      <c r="W15" s="4">
        <v>10</v>
      </c>
      <c r="X15" s="4">
        <v>10</v>
      </c>
      <c r="Y15" s="4">
        <v>10</v>
      </c>
      <c r="Z15" s="4">
        <v>10</v>
      </c>
      <c r="AA15" s="4">
        <v>10</v>
      </c>
      <c r="AB15" s="4">
        <v>10</v>
      </c>
      <c r="AC15" s="4">
        <v>10</v>
      </c>
      <c r="AD15" s="4">
        <v>10</v>
      </c>
      <c r="AE15" s="4">
        <v>10</v>
      </c>
      <c r="AF15" s="4">
        <v>10</v>
      </c>
      <c r="AG15" s="4">
        <v>10</v>
      </c>
      <c r="AH15" s="4">
        <v>10</v>
      </c>
      <c r="AI15" s="4">
        <v>10</v>
      </c>
      <c r="AJ15" s="4">
        <v>10</v>
      </c>
      <c r="AK15" s="4">
        <v>10</v>
      </c>
      <c r="AL15" s="4">
        <v>10</v>
      </c>
      <c r="AM15" s="4">
        <v>10</v>
      </c>
      <c r="AN15" s="4">
        <v>10</v>
      </c>
      <c r="AO15" s="4">
        <v>10</v>
      </c>
      <c r="AP15" s="4">
        <v>10</v>
      </c>
      <c r="AQ15" s="4">
        <v>10</v>
      </c>
      <c r="AR15" s="4">
        <v>10</v>
      </c>
      <c r="AS15" s="4">
        <v>10</v>
      </c>
      <c r="AT15" s="4">
        <v>10</v>
      </c>
      <c r="AU15" s="4">
        <v>10</v>
      </c>
      <c r="AV15" s="4">
        <v>10</v>
      </c>
      <c r="AW15" s="4">
        <v>10</v>
      </c>
      <c r="AX15" s="4">
        <v>10</v>
      </c>
      <c r="AY15" s="4">
        <v>10</v>
      </c>
      <c r="AZ15" s="4">
        <v>10</v>
      </c>
      <c r="BA15" s="4">
        <v>10</v>
      </c>
      <c r="BB15" s="4">
        <v>10</v>
      </c>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c r="CO15" s="12"/>
      <c r="CP15" s="12"/>
      <c r="CQ15" s="12"/>
      <c r="CR15" s="12"/>
      <c r="CS15" s="12"/>
      <c r="CT15" s="12"/>
      <c r="CU15" s="12"/>
      <c r="CV15" s="12"/>
      <c r="CW15" s="12"/>
      <c r="CX15" s="12"/>
      <c r="CY15" s="12"/>
      <c r="CZ15" s="12"/>
      <c r="DA15" s="12"/>
      <c r="DB15" s="12"/>
      <c r="DC15" s="12"/>
      <c r="DD15" s="12"/>
      <c r="DE15" s="12"/>
      <c r="DF15" s="12"/>
      <c r="DG15" s="12"/>
      <c r="DH15" s="12"/>
      <c r="DI15" s="12"/>
      <c r="DJ15" s="12"/>
      <c r="DK15" s="12"/>
      <c r="DL15" s="12"/>
      <c r="DM15" s="12"/>
      <c r="DN15" s="12"/>
      <c r="DO15" s="12"/>
      <c r="DP15" s="12"/>
      <c r="DQ15" s="12"/>
      <c r="DR15" s="12"/>
      <c r="DS15" s="12"/>
      <c r="DT15" s="12"/>
      <c r="DU15" s="12"/>
      <c r="DV15" s="12"/>
      <c r="DW15" s="12"/>
      <c r="DX15" s="12"/>
      <c r="DY15" s="12"/>
      <c r="DZ15" s="12"/>
      <c r="EA15" s="12"/>
      <c r="EB15" s="12"/>
      <c r="EC15" s="12"/>
      <c r="ED15" s="12"/>
      <c r="EE15" s="12"/>
      <c r="EF15" s="12"/>
      <c r="EG15" s="12"/>
      <c r="EH15" s="12"/>
      <c r="EI15" s="12"/>
      <c r="EJ15" s="12"/>
      <c r="EK15" s="12"/>
      <c r="EL15" s="12"/>
      <c r="EM15" s="12"/>
      <c r="EN15" s="12"/>
      <c r="EO15" s="12"/>
      <c r="EP15" s="12"/>
      <c r="EQ15" s="12"/>
      <c r="ER15" s="12"/>
      <c r="ES15" s="12"/>
      <c r="ET15" s="12"/>
      <c r="EU15" s="12"/>
      <c r="EV15" s="12"/>
      <c r="EW15" s="12"/>
      <c r="EX15" s="12"/>
      <c r="EY15" s="12"/>
      <c r="EZ15" s="12"/>
      <c r="FA15" s="12"/>
      <c r="FB15" s="12"/>
      <c r="FC15" s="12"/>
      <c r="FD15" s="12"/>
      <c r="FE15" s="12"/>
      <c r="FF15" s="12"/>
      <c r="FG15" s="12"/>
      <c r="FH15" s="12"/>
      <c r="FI15" s="12"/>
      <c r="FJ15" s="12"/>
      <c r="FK15" s="12"/>
      <c r="FL15" s="12"/>
      <c r="FM15" s="12"/>
      <c r="FN15" s="12"/>
      <c r="FO15" s="12"/>
      <c r="FP15" s="12"/>
      <c r="FQ15" s="12"/>
      <c r="FR15" s="12"/>
      <c r="FS15" s="12"/>
      <c r="FT15" s="12"/>
      <c r="FU15" s="12"/>
      <c r="FV15" s="12"/>
      <c r="FW15" s="12"/>
      <c r="FX15" s="12"/>
      <c r="FY15" s="12"/>
      <c r="FZ15" s="12"/>
      <c r="GA15" s="12"/>
      <c r="GB15" s="12"/>
      <c r="GC15" s="12"/>
      <c r="GD15" s="12"/>
      <c r="GE15" s="12"/>
      <c r="GF15" s="12"/>
      <c r="GG15" s="12"/>
      <c r="GH15" s="12"/>
      <c r="GI15" s="12"/>
      <c r="GJ15" s="12"/>
      <c r="GK15" s="12"/>
      <c r="GL15" s="12"/>
      <c r="GM15" s="12"/>
      <c r="GN15" s="12"/>
      <c r="GO15" s="12"/>
      <c r="GP15" s="12"/>
      <c r="GQ15" s="12"/>
      <c r="GR15" s="12"/>
      <c r="GS15" s="12"/>
      <c r="GT15" s="12"/>
      <c r="GU15" s="12"/>
      <c r="GV15" s="12"/>
      <c r="GW15" s="12"/>
      <c r="GX15" s="12"/>
      <c r="GY15" s="12"/>
      <c r="GZ15" s="12"/>
      <c r="HA15" s="12"/>
      <c r="HB15" s="12"/>
      <c r="HC15" s="12"/>
      <c r="HD15" s="12"/>
      <c r="HE15" s="12"/>
      <c r="HF15" s="12"/>
      <c r="HG15" s="12"/>
      <c r="HH15" s="12"/>
      <c r="HI15" s="12"/>
      <c r="HJ15" s="12"/>
      <c r="HK15" s="12"/>
      <c r="HL15" s="12"/>
      <c r="HM15" s="12"/>
      <c r="HN15" s="12"/>
      <c r="HO15" s="12"/>
      <c r="HP15" s="12"/>
      <c r="HQ15" s="12"/>
      <c r="HR15" s="12"/>
      <c r="HS15" s="12"/>
      <c r="HT15" s="12"/>
      <c r="HU15" s="12"/>
      <c r="HV15" s="12"/>
      <c r="HW15" s="12"/>
      <c r="HX15" s="12"/>
      <c r="HY15" s="12"/>
      <c r="HZ15" s="12"/>
      <c r="IA15" s="12"/>
      <c r="IB15" s="12"/>
      <c r="IC15" s="12"/>
      <c r="ID15" s="12"/>
      <c r="IE15" s="12"/>
      <c r="IF15" s="12"/>
      <c r="IG15" s="12"/>
      <c r="IH15" s="12"/>
      <c r="II15" s="12"/>
      <c r="IJ15" s="12"/>
      <c r="IK15" s="12"/>
      <c r="IL15" s="12"/>
      <c r="IM15" s="12"/>
      <c r="IN15" s="12"/>
      <c r="IO15" s="12"/>
      <c r="IP15" s="12"/>
      <c r="IQ15" s="12"/>
      <c r="IR15" s="12"/>
      <c r="IS15" s="12"/>
      <c r="IT15" s="12"/>
      <c r="IU15" s="12"/>
      <c r="IV15" s="12"/>
    </row>
    <row r="16" spans="1:256" ht="15" customHeight="1" x14ac:dyDescent="0.2">
      <c r="A16" s="234"/>
      <c r="B16" s="29" t="s">
        <v>482</v>
      </c>
      <c r="C16" s="30" t="s">
        <v>483</v>
      </c>
      <c r="D16" s="30" t="s">
        <v>483</v>
      </c>
      <c r="E16" s="30" t="s">
        <v>483</v>
      </c>
      <c r="F16" s="30" t="s">
        <v>483</v>
      </c>
      <c r="G16" s="30" t="s">
        <v>483</v>
      </c>
      <c r="H16" s="30" t="s">
        <v>483</v>
      </c>
      <c r="I16" s="30" t="s">
        <v>483</v>
      </c>
      <c r="J16" s="30" t="s">
        <v>483</v>
      </c>
      <c r="K16" s="30" t="s">
        <v>483</v>
      </c>
      <c r="L16" s="30" t="s">
        <v>483</v>
      </c>
      <c r="M16" s="30" t="s">
        <v>483</v>
      </c>
      <c r="N16" s="30" t="s">
        <v>483</v>
      </c>
      <c r="O16" s="30" t="s">
        <v>483</v>
      </c>
      <c r="P16" s="30" t="s">
        <v>483</v>
      </c>
      <c r="Q16" s="30" t="s">
        <v>483</v>
      </c>
      <c r="R16" s="30" t="s">
        <v>483</v>
      </c>
      <c r="S16" s="30" t="s">
        <v>483</v>
      </c>
      <c r="T16" s="30" t="s">
        <v>483</v>
      </c>
      <c r="U16" s="30" t="s">
        <v>483</v>
      </c>
      <c r="V16" s="30" t="s">
        <v>483</v>
      </c>
      <c r="W16" s="30" t="s">
        <v>483</v>
      </c>
      <c r="X16" s="30" t="s">
        <v>483</v>
      </c>
      <c r="Y16" s="30" t="s">
        <v>483</v>
      </c>
      <c r="Z16" s="30" t="s">
        <v>483</v>
      </c>
      <c r="AA16" s="30" t="s">
        <v>483</v>
      </c>
      <c r="AB16" s="30" t="s">
        <v>483</v>
      </c>
      <c r="AC16" s="30" t="s">
        <v>483</v>
      </c>
      <c r="AD16" s="30" t="s">
        <v>483</v>
      </c>
      <c r="AE16" s="30" t="s">
        <v>483</v>
      </c>
      <c r="AF16" s="30" t="s">
        <v>483</v>
      </c>
      <c r="AG16" s="30" t="s">
        <v>483</v>
      </c>
      <c r="AH16" s="30" t="s">
        <v>483</v>
      </c>
      <c r="AI16" s="30" t="s">
        <v>483</v>
      </c>
      <c r="AJ16" s="30" t="s">
        <v>483</v>
      </c>
      <c r="AK16" s="30" t="s">
        <v>483</v>
      </c>
      <c r="AL16" s="30" t="s">
        <v>483</v>
      </c>
      <c r="AM16" s="30" t="s">
        <v>483</v>
      </c>
      <c r="AN16" s="30" t="s">
        <v>483</v>
      </c>
      <c r="AO16" s="30" t="s">
        <v>483</v>
      </c>
      <c r="AP16" s="30" t="s">
        <v>483</v>
      </c>
      <c r="AQ16" s="30" t="s">
        <v>483</v>
      </c>
      <c r="AR16" s="30" t="s">
        <v>483</v>
      </c>
      <c r="AS16" s="30" t="s">
        <v>483</v>
      </c>
      <c r="AT16" s="30" t="s">
        <v>483</v>
      </c>
      <c r="AU16" s="30" t="s">
        <v>483</v>
      </c>
      <c r="AV16" s="30" t="s">
        <v>483</v>
      </c>
      <c r="AW16" s="30" t="s">
        <v>483</v>
      </c>
      <c r="AX16" s="30" t="s">
        <v>483</v>
      </c>
      <c r="AY16" s="30" t="s">
        <v>483</v>
      </c>
      <c r="AZ16" s="30" t="s">
        <v>483</v>
      </c>
      <c r="BA16" s="30" t="s">
        <v>483</v>
      </c>
      <c r="BB16" s="30" t="s">
        <v>483</v>
      </c>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c r="DA16" s="12"/>
      <c r="DB16" s="12"/>
      <c r="DC16" s="12"/>
      <c r="DD16" s="12"/>
      <c r="DE16" s="12"/>
      <c r="DF16" s="12"/>
      <c r="DG16" s="12"/>
      <c r="DH16" s="12"/>
      <c r="DI16" s="12"/>
      <c r="DJ16" s="12"/>
      <c r="DK16" s="12"/>
      <c r="DL16" s="12"/>
      <c r="DM16" s="12"/>
      <c r="DN16" s="12"/>
      <c r="DO16" s="12"/>
      <c r="DP16" s="12"/>
      <c r="DQ16" s="12"/>
      <c r="DR16" s="12"/>
      <c r="DS16" s="12"/>
      <c r="DT16" s="12"/>
      <c r="DU16" s="12"/>
      <c r="DV16" s="12"/>
      <c r="DW16" s="12"/>
      <c r="DX16" s="12"/>
      <c r="DY16" s="12"/>
      <c r="DZ16" s="12"/>
      <c r="EA16" s="12"/>
      <c r="EB16" s="12"/>
      <c r="EC16" s="12"/>
      <c r="ED16" s="12"/>
      <c r="EE16" s="12"/>
      <c r="EF16" s="12"/>
      <c r="EG16" s="12"/>
      <c r="EH16" s="12"/>
      <c r="EI16" s="12"/>
      <c r="EJ16" s="12"/>
      <c r="EK16" s="12"/>
      <c r="EL16" s="12"/>
      <c r="EM16" s="12"/>
      <c r="EN16" s="12"/>
      <c r="EO16" s="12"/>
      <c r="EP16" s="12"/>
      <c r="EQ16" s="12"/>
      <c r="ER16" s="12"/>
      <c r="ES16" s="12"/>
      <c r="ET16" s="12"/>
      <c r="EU16" s="12"/>
      <c r="EV16" s="12"/>
      <c r="EW16" s="12"/>
      <c r="EX16" s="12"/>
      <c r="EY16" s="12"/>
      <c r="EZ16" s="12"/>
      <c r="FA16" s="12"/>
      <c r="FB16" s="12"/>
      <c r="FC16" s="12"/>
      <c r="FD16" s="12"/>
      <c r="FE16" s="12"/>
      <c r="FF16" s="12"/>
      <c r="FG16" s="12"/>
      <c r="FH16" s="12"/>
      <c r="FI16" s="12"/>
      <c r="FJ16" s="12"/>
      <c r="FK16" s="12"/>
      <c r="FL16" s="12"/>
      <c r="FM16" s="12"/>
      <c r="FN16" s="12"/>
      <c r="FO16" s="12"/>
      <c r="FP16" s="12"/>
      <c r="FQ16" s="12"/>
      <c r="FR16" s="12"/>
      <c r="FS16" s="12"/>
      <c r="FT16" s="12"/>
      <c r="FU16" s="12"/>
      <c r="FV16" s="12"/>
      <c r="FW16" s="12"/>
      <c r="FX16" s="12"/>
      <c r="FY16" s="12"/>
      <c r="FZ16" s="12"/>
      <c r="GA16" s="12"/>
      <c r="GB16" s="12"/>
      <c r="GC16" s="12"/>
      <c r="GD16" s="12"/>
      <c r="GE16" s="12"/>
      <c r="GF16" s="12"/>
      <c r="GG16" s="12"/>
      <c r="GH16" s="12"/>
      <c r="GI16" s="12"/>
      <c r="GJ16" s="12"/>
      <c r="GK16" s="12"/>
      <c r="GL16" s="12"/>
      <c r="GM16" s="12"/>
      <c r="GN16" s="12"/>
      <c r="GO16" s="12"/>
      <c r="GP16" s="12"/>
      <c r="GQ16" s="12"/>
      <c r="GR16" s="12"/>
      <c r="GS16" s="12"/>
      <c r="GT16" s="12"/>
      <c r="GU16" s="12"/>
      <c r="GV16" s="12"/>
      <c r="GW16" s="12"/>
      <c r="GX16" s="12"/>
      <c r="GY16" s="12"/>
      <c r="GZ16" s="12"/>
      <c r="HA16" s="12"/>
      <c r="HB16" s="12"/>
      <c r="HC16" s="12"/>
      <c r="HD16" s="12"/>
      <c r="HE16" s="12"/>
      <c r="HF16" s="12"/>
      <c r="HG16" s="12"/>
      <c r="HH16" s="12"/>
      <c r="HI16" s="12"/>
      <c r="HJ16" s="12"/>
      <c r="HK16" s="12"/>
      <c r="HL16" s="12"/>
      <c r="HM16" s="12"/>
      <c r="HN16" s="12"/>
      <c r="HO16" s="12"/>
      <c r="HP16" s="12"/>
      <c r="HQ16" s="12"/>
      <c r="HR16" s="12"/>
      <c r="HS16" s="12"/>
      <c r="HT16" s="12"/>
      <c r="HU16" s="12"/>
      <c r="HV16" s="12"/>
      <c r="HW16" s="12"/>
      <c r="HX16" s="12"/>
      <c r="HY16" s="12"/>
      <c r="HZ16" s="12"/>
      <c r="IA16" s="12"/>
      <c r="IB16" s="12"/>
      <c r="IC16" s="12"/>
      <c r="ID16" s="12"/>
      <c r="IE16" s="12"/>
      <c r="IF16" s="12"/>
      <c r="IG16" s="12"/>
      <c r="IH16" s="12"/>
      <c r="II16" s="12"/>
      <c r="IJ16" s="12"/>
      <c r="IK16" s="12"/>
      <c r="IL16" s="12"/>
      <c r="IM16" s="12"/>
      <c r="IN16" s="12"/>
      <c r="IO16" s="12"/>
      <c r="IP16" s="12"/>
      <c r="IQ16" s="12"/>
      <c r="IR16" s="12"/>
      <c r="IS16" s="12"/>
      <c r="IT16" s="12"/>
      <c r="IU16" s="12"/>
      <c r="IV16" s="12"/>
    </row>
    <row r="17" spans="1:256" ht="15.95" customHeight="1" x14ac:dyDescent="0.2">
      <c r="A17" s="234" t="s">
        <v>44</v>
      </c>
      <c r="B17" s="3" t="s">
        <v>484</v>
      </c>
      <c r="C17" s="246" t="s">
        <v>485</v>
      </c>
      <c r="D17" s="247"/>
      <c r="E17" s="247"/>
      <c r="F17" s="247"/>
      <c r="G17" s="248"/>
      <c r="H17" s="246" t="s">
        <v>486</v>
      </c>
      <c r="I17" s="247"/>
      <c r="J17" s="247"/>
      <c r="K17" s="248"/>
      <c r="L17" s="246" t="s">
        <v>487</v>
      </c>
      <c r="M17" s="248"/>
      <c r="N17" s="246" t="s">
        <v>488</v>
      </c>
      <c r="O17" s="248"/>
      <c r="P17" s="246" t="s">
        <v>485</v>
      </c>
      <c r="Q17" s="247"/>
      <c r="R17" s="247"/>
      <c r="S17" s="247"/>
      <c r="T17" s="248"/>
      <c r="U17" s="246" t="s">
        <v>486</v>
      </c>
      <c r="V17" s="247"/>
      <c r="W17" s="247"/>
      <c r="X17" s="248"/>
      <c r="Y17" s="246" t="s">
        <v>487</v>
      </c>
      <c r="Z17" s="248"/>
      <c r="AA17" s="246" t="s">
        <v>488</v>
      </c>
      <c r="AB17" s="248"/>
      <c r="AC17" s="246" t="s">
        <v>485</v>
      </c>
      <c r="AD17" s="247"/>
      <c r="AE17" s="247"/>
      <c r="AF17" s="247"/>
      <c r="AG17" s="248"/>
      <c r="AH17" s="246" t="s">
        <v>486</v>
      </c>
      <c r="AI17" s="247"/>
      <c r="AJ17" s="247"/>
      <c r="AK17" s="248"/>
      <c r="AL17" s="246" t="s">
        <v>487</v>
      </c>
      <c r="AM17" s="248"/>
      <c r="AN17" s="246" t="s">
        <v>488</v>
      </c>
      <c r="AO17" s="248"/>
      <c r="AP17" s="246" t="s">
        <v>485</v>
      </c>
      <c r="AQ17" s="247"/>
      <c r="AR17" s="247"/>
      <c r="AS17" s="247"/>
      <c r="AT17" s="248"/>
      <c r="AU17" s="246" t="s">
        <v>486</v>
      </c>
      <c r="AV17" s="247"/>
      <c r="AW17" s="247"/>
      <c r="AX17" s="248"/>
      <c r="AY17" s="246" t="s">
        <v>487</v>
      </c>
      <c r="AZ17" s="248"/>
      <c r="BA17" s="246" t="s">
        <v>488</v>
      </c>
      <c r="BB17" s="248"/>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c r="CH17" s="12"/>
      <c r="CI17" s="12"/>
      <c r="CJ17" s="12"/>
      <c r="CK17" s="12"/>
      <c r="CL17" s="12"/>
      <c r="CM17" s="12"/>
      <c r="CN17" s="12"/>
      <c r="CO17" s="12"/>
      <c r="CP17" s="12"/>
      <c r="CQ17" s="12"/>
      <c r="CR17" s="12"/>
      <c r="CS17" s="12"/>
      <c r="CT17" s="12"/>
      <c r="CU17" s="12"/>
      <c r="CV17" s="12"/>
      <c r="CW17" s="12"/>
      <c r="CX17" s="12"/>
      <c r="CY17" s="12"/>
      <c r="CZ17" s="12"/>
      <c r="DA17" s="12"/>
      <c r="DB17" s="12"/>
      <c r="DC17" s="12"/>
      <c r="DD17" s="12"/>
      <c r="DE17" s="12"/>
      <c r="DF17" s="12"/>
      <c r="DG17" s="12"/>
      <c r="DH17" s="12"/>
      <c r="DI17" s="12"/>
      <c r="DJ17" s="12"/>
      <c r="DK17" s="12"/>
      <c r="DL17" s="12"/>
      <c r="DM17" s="12"/>
      <c r="DN17" s="12"/>
      <c r="DO17" s="12"/>
      <c r="DP17" s="12"/>
      <c r="DQ17" s="12"/>
      <c r="DR17" s="12"/>
      <c r="DS17" s="12"/>
      <c r="DT17" s="12"/>
      <c r="DU17" s="12"/>
      <c r="DV17" s="12"/>
      <c r="DW17" s="12"/>
      <c r="DX17" s="12"/>
      <c r="DY17" s="12"/>
      <c r="DZ17" s="12"/>
      <c r="EA17" s="12"/>
      <c r="EB17" s="12"/>
      <c r="EC17" s="12"/>
      <c r="ED17" s="12"/>
      <c r="EE17" s="12"/>
      <c r="EF17" s="12"/>
      <c r="EG17" s="12"/>
      <c r="EH17" s="12"/>
      <c r="EI17" s="12"/>
      <c r="EJ17" s="12"/>
      <c r="EK17" s="12"/>
      <c r="EL17" s="12"/>
      <c r="EM17" s="12"/>
      <c r="EN17" s="12"/>
      <c r="EO17" s="12"/>
      <c r="EP17" s="12"/>
      <c r="EQ17" s="12"/>
      <c r="ER17" s="12"/>
      <c r="ES17" s="12"/>
      <c r="ET17" s="12"/>
      <c r="EU17" s="12"/>
      <c r="EV17" s="12"/>
      <c r="EW17" s="12"/>
      <c r="EX17" s="12"/>
      <c r="EY17" s="12"/>
      <c r="EZ17" s="12"/>
      <c r="FA17" s="12"/>
      <c r="FB17" s="12"/>
      <c r="FC17" s="12"/>
      <c r="FD17" s="12"/>
      <c r="FE17" s="12"/>
      <c r="FF17" s="12"/>
      <c r="FG17" s="12"/>
      <c r="FH17" s="12"/>
      <c r="FI17" s="12"/>
      <c r="FJ17" s="12"/>
      <c r="FK17" s="12"/>
      <c r="FL17" s="12"/>
      <c r="FM17" s="12"/>
      <c r="FN17" s="12"/>
      <c r="FO17" s="12"/>
      <c r="FP17" s="12"/>
      <c r="FQ17" s="12"/>
      <c r="FR17" s="12"/>
      <c r="FS17" s="12"/>
      <c r="FT17" s="12"/>
      <c r="FU17" s="12"/>
      <c r="FV17" s="12"/>
      <c r="FW17" s="12"/>
      <c r="FX17" s="12"/>
      <c r="FY17" s="12"/>
      <c r="FZ17" s="12"/>
      <c r="GA17" s="12"/>
      <c r="GB17" s="12"/>
      <c r="GC17" s="12"/>
      <c r="GD17" s="12"/>
      <c r="GE17" s="12"/>
      <c r="GF17" s="12"/>
      <c r="GG17" s="12"/>
      <c r="GH17" s="12"/>
      <c r="GI17" s="12"/>
      <c r="GJ17" s="12"/>
      <c r="GK17" s="12"/>
      <c r="GL17" s="12"/>
      <c r="GM17" s="12"/>
      <c r="GN17" s="12"/>
      <c r="GO17" s="12"/>
      <c r="GP17" s="12"/>
      <c r="GQ17" s="12"/>
      <c r="GR17" s="12"/>
      <c r="GS17" s="12"/>
      <c r="GT17" s="12"/>
      <c r="GU17" s="12"/>
      <c r="GV17" s="12"/>
      <c r="GW17" s="12"/>
      <c r="GX17" s="12"/>
      <c r="GY17" s="12"/>
      <c r="GZ17" s="12"/>
      <c r="HA17" s="12"/>
      <c r="HB17" s="12"/>
      <c r="HC17" s="12"/>
      <c r="HD17" s="12"/>
      <c r="HE17" s="12"/>
      <c r="HF17" s="12"/>
      <c r="HG17" s="12"/>
      <c r="HH17" s="12"/>
      <c r="HI17" s="12"/>
      <c r="HJ17" s="12"/>
      <c r="HK17" s="12"/>
      <c r="HL17" s="12"/>
      <c r="HM17" s="12"/>
      <c r="HN17" s="12"/>
      <c r="HO17" s="12"/>
      <c r="HP17" s="12"/>
      <c r="HQ17" s="12"/>
      <c r="HR17" s="12"/>
      <c r="HS17" s="12"/>
      <c r="HT17" s="12"/>
      <c r="HU17" s="12"/>
      <c r="HV17" s="12"/>
      <c r="HW17" s="12"/>
      <c r="HX17" s="12"/>
      <c r="HY17" s="12"/>
      <c r="HZ17" s="12"/>
      <c r="IA17" s="12"/>
      <c r="IB17" s="12"/>
      <c r="IC17" s="12"/>
      <c r="ID17" s="12"/>
      <c r="IE17" s="12"/>
      <c r="IF17" s="12"/>
      <c r="IG17" s="12"/>
      <c r="IH17" s="12"/>
      <c r="II17" s="12"/>
      <c r="IJ17" s="12"/>
      <c r="IK17" s="12"/>
      <c r="IL17" s="12"/>
      <c r="IM17" s="12"/>
      <c r="IN17" s="12"/>
      <c r="IO17" s="12"/>
      <c r="IP17" s="12"/>
      <c r="IQ17" s="12"/>
      <c r="IR17" s="12"/>
      <c r="IS17" s="12"/>
      <c r="IT17" s="12"/>
      <c r="IU17" s="12"/>
      <c r="IV17" s="12"/>
    </row>
    <row r="18" spans="1:256" ht="15.95" customHeight="1" x14ac:dyDescent="0.2">
      <c r="A18" s="234"/>
      <c r="B18" s="3" t="s">
        <v>489</v>
      </c>
      <c r="C18" s="249" t="s">
        <v>490</v>
      </c>
      <c r="D18" s="250"/>
      <c r="E18" s="250"/>
      <c r="F18" s="250"/>
      <c r="G18" s="251"/>
      <c r="H18" s="249" t="s">
        <v>491</v>
      </c>
      <c r="I18" s="250"/>
      <c r="J18" s="250"/>
      <c r="K18" s="251"/>
      <c r="L18" s="249" t="s">
        <v>492</v>
      </c>
      <c r="M18" s="251"/>
      <c r="N18" s="249" t="s">
        <v>493</v>
      </c>
      <c r="O18" s="251"/>
      <c r="P18" s="249" t="s">
        <v>490</v>
      </c>
      <c r="Q18" s="250"/>
      <c r="R18" s="250"/>
      <c r="S18" s="250"/>
      <c r="T18" s="251"/>
      <c r="U18" s="249" t="s">
        <v>491</v>
      </c>
      <c r="V18" s="250"/>
      <c r="W18" s="250"/>
      <c r="X18" s="251"/>
      <c r="Y18" s="249" t="s">
        <v>492</v>
      </c>
      <c r="Z18" s="251"/>
      <c r="AA18" s="249" t="s">
        <v>493</v>
      </c>
      <c r="AB18" s="251"/>
      <c r="AC18" s="249" t="s">
        <v>490</v>
      </c>
      <c r="AD18" s="250"/>
      <c r="AE18" s="250"/>
      <c r="AF18" s="250"/>
      <c r="AG18" s="251"/>
      <c r="AH18" s="249" t="s">
        <v>491</v>
      </c>
      <c r="AI18" s="250"/>
      <c r="AJ18" s="250"/>
      <c r="AK18" s="251"/>
      <c r="AL18" s="249" t="s">
        <v>492</v>
      </c>
      <c r="AM18" s="251"/>
      <c r="AN18" s="249" t="s">
        <v>493</v>
      </c>
      <c r="AO18" s="251"/>
      <c r="AP18" s="249" t="s">
        <v>490</v>
      </c>
      <c r="AQ18" s="250"/>
      <c r="AR18" s="250"/>
      <c r="AS18" s="250"/>
      <c r="AT18" s="251"/>
      <c r="AU18" s="249" t="s">
        <v>491</v>
      </c>
      <c r="AV18" s="250"/>
      <c r="AW18" s="250"/>
      <c r="AX18" s="251"/>
      <c r="AY18" s="249" t="s">
        <v>492</v>
      </c>
      <c r="AZ18" s="251"/>
      <c r="BA18" s="249" t="s">
        <v>493</v>
      </c>
      <c r="BB18" s="251"/>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c r="CO18" s="12"/>
      <c r="CP18" s="12"/>
      <c r="CQ18" s="12"/>
      <c r="CR18" s="12"/>
      <c r="CS18" s="12"/>
      <c r="CT18" s="12"/>
      <c r="CU18" s="12"/>
      <c r="CV18" s="12"/>
      <c r="CW18" s="12"/>
      <c r="CX18" s="12"/>
      <c r="CY18" s="12"/>
      <c r="CZ18" s="12"/>
      <c r="DA18" s="12"/>
      <c r="DB18" s="12"/>
      <c r="DC18" s="12"/>
      <c r="DD18" s="12"/>
      <c r="DE18" s="12"/>
      <c r="DF18" s="12"/>
      <c r="DG18" s="12"/>
      <c r="DH18" s="12"/>
      <c r="DI18" s="12"/>
      <c r="DJ18" s="12"/>
      <c r="DK18" s="12"/>
      <c r="DL18" s="12"/>
      <c r="DM18" s="12"/>
      <c r="DN18" s="12"/>
      <c r="DO18" s="12"/>
      <c r="DP18" s="12"/>
      <c r="DQ18" s="12"/>
      <c r="DR18" s="12"/>
      <c r="DS18" s="12"/>
      <c r="DT18" s="12"/>
      <c r="DU18" s="12"/>
      <c r="DV18" s="12"/>
      <c r="DW18" s="12"/>
      <c r="DX18" s="12"/>
      <c r="DY18" s="12"/>
      <c r="DZ18" s="12"/>
      <c r="EA18" s="12"/>
      <c r="EB18" s="12"/>
      <c r="EC18" s="12"/>
      <c r="ED18" s="12"/>
      <c r="EE18" s="12"/>
      <c r="EF18" s="12"/>
      <c r="EG18" s="12"/>
      <c r="EH18" s="12"/>
      <c r="EI18" s="12"/>
      <c r="EJ18" s="12"/>
      <c r="EK18" s="12"/>
      <c r="EL18" s="12"/>
      <c r="EM18" s="12"/>
      <c r="EN18" s="12"/>
      <c r="EO18" s="12"/>
      <c r="EP18" s="12"/>
      <c r="EQ18" s="12"/>
      <c r="ER18" s="12"/>
      <c r="ES18" s="12"/>
      <c r="ET18" s="12"/>
      <c r="EU18" s="12"/>
      <c r="EV18" s="12"/>
      <c r="EW18" s="12"/>
      <c r="EX18" s="12"/>
      <c r="EY18" s="12"/>
      <c r="EZ18" s="12"/>
      <c r="FA18" s="12"/>
      <c r="FB18" s="12"/>
      <c r="FC18" s="12"/>
      <c r="FD18" s="12"/>
      <c r="FE18" s="12"/>
      <c r="FF18" s="12"/>
      <c r="FG18" s="12"/>
      <c r="FH18" s="12"/>
      <c r="FI18" s="12"/>
      <c r="FJ18" s="12"/>
      <c r="FK18" s="12"/>
      <c r="FL18" s="12"/>
      <c r="FM18" s="12"/>
      <c r="FN18" s="12"/>
      <c r="FO18" s="12"/>
      <c r="FP18" s="12"/>
      <c r="FQ18" s="12"/>
      <c r="FR18" s="12"/>
      <c r="FS18" s="12"/>
      <c r="FT18" s="12"/>
      <c r="FU18" s="12"/>
      <c r="FV18" s="12"/>
      <c r="FW18" s="12"/>
      <c r="FX18" s="12"/>
      <c r="FY18" s="12"/>
      <c r="FZ18" s="12"/>
      <c r="GA18" s="12"/>
      <c r="GB18" s="12"/>
      <c r="GC18" s="12"/>
      <c r="GD18" s="12"/>
      <c r="GE18" s="12"/>
      <c r="GF18" s="12"/>
      <c r="GG18" s="12"/>
      <c r="GH18" s="12"/>
      <c r="GI18" s="12"/>
      <c r="GJ18" s="12"/>
      <c r="GK18" s="12"/>
      <c r="GL18" s="12"/>
      <c r="GM18" s="12"/>
      <c r="GN18" s="12"/>
      <c r="GO18" s="12"/>
      <c r="GP18" s="12"/>
      <c r="GQ18" s="12"/>
      <c r="GR18" s="12"/>
      <c r="GS18" s="12"/>
      <c r="GT18" s="12"/>
      <c r="GU18" s="12"/>
      <c r="GV18" s="12"/>
      <c r="GW18" s="12"/>
      <c r="GX18" s="12"/>
      <c r="GY18" s="12"/>
      <c r="GZ18" s="12"/>
      <c r="HA18" s="12"/>
      <c r="HB18" s="12"/>
      <c r="HC18" s="12"/>
      <c r="HD18" s="12"/>
      <c r="HE18" s="12"/>
      <c r="HF18" s="12"/>
      <c r="HG18" s="12"/>
      <c r="HH18" s="12"/>
      <c r="HI18" s="12"/>
      <c r="HJ18" s="12"/>
      <c r="HK18" s="12"/>
      <c r="HL18" s="12"/>
      <c r="HM18" s="12"/>
      <c r="HN18" s="12"/>
      <c r="HO18" s="12"/>
      <c r="HP18" s="12"/>
      <c r="HQ18" s="12"/>
      <c r="HR18" s="12"/>
      <c r="HS18" s="12"/>
      <c r="HT18" s="12"/>
      <c r="HU18" s="12"/>
      <c r="HV18" s="12"/>
      <c r="HW18" s="12"/>
      <c r="HX18" s="12"/>
      <c r="HY18" s="12"/>
      <c r="HZ18" s="12"/>
      <c r="IA18" s="12"/>
      <c r="IB18" s="12"/>
      <c r="IC18" s="12"/>
      <c r="ID18" s="12"/>
      <c r="IE18" s="12"/>
      <c r="IF18" s="12"/>
      <c r="IG18" s="12"/>
      <c r="IH18" s="12"/>
      <c r="II18" s="12"/>
      <c r="IJ18" s="12"/>
      <c r="IK18" s="12"/>
      <c r="IL18" s="12"/>
      <c r="IM18" s="12"/>
      <c r="IN18" s="12"/>
      <c r="IO18" s="12"/>
      <c r="IP18" s="12"/>
      <c r="IQ18" s="12"/>
      <c r="IR18" s="12"/>
      <c r="IS18" s="12"/>
      <c r="IT18" s="12"/>
      <c r="IU18" s="12"/>
      <c r="IV18" s="12"/>
    </row>
    <row r="19" spans="1:256" ht="15" customHeight="1" x14ac:dyDescent="0.2">
      <c r="A19" s="235" t="s">
        <v>494</v>
      </c>
      <c r="B19" s="3" t="s">
        <v>495</v>
      </c>
      <c r="C19" s="243" t="s">
        <v>496</v>
      </c>
      <c r="D19" s="244"/>
      <c r="E19" s="244"/>
      <c r="F19" s="244"/>
      <c r="G19" s="245"/>
      <c r="H19" s="243" t="s">
        <v>497</v>
      </c>
      <c r="I19" s="244"/>
      <c r="J19" s="244"/>
      <c r="K19" s="245"/>
      <c r="L19" s="243" t="s">
        <v>498</v>
      </c>
      <c r="M19" s="245"/>
      <c r="N19" s="243" t="s">
        <v>499</v>
      </c>
      <c r="O19" s="245"/>
      <c r="P19" s="243" t="s">
        <v>496</v>
      </c>
      <c r="Q19" s="244"/>
      <c r="R19" s="244"/>
      <c r="S19" s="244"/>
      <c r="T19" s="245"/>
      <c r="U19" s="243" t="s">
        <v>497</v>
      </c>
      <c r="V19" s="244"/>
      <c r="W19" s="244"/>
      <c r="X19" s="245"/>
      <c r="Y19" s="243" t="s">
        <v>498</v>
      </c>
      <c r="Z19" s="245"/>
      <c r="AA19" s="243" t="s">
        <v>499</v>
      </c>
      <c r="AB19" s="245"/>
      <c r="AC19" s="243" t="s">
        <v>496</v>
      </c>
      <c r="AD19" s="244"/>
      <c r="AE19" s="244"/>
      <c r="AF19" s="244"/>
      <c r="AG19" s="245"/>
      <c r="AH19" s="243" t="s">
        <v>497</v>
      </c>
      <c r="AI19" s="244"/>
      <c r="AJ19" s="244"/>
      <c r="AK19" s="245"/>
      <c r="AL19" s="243" t="s">
        <v>498</v>
      </c>
      <c r="AM19" s="245"/>
      <c r="AN19" s="243" t="s">
        <v>499</v>
      </c>
      <c r="AO19" s="245"/>
      <c r="AP19" s="243" t="s">
        <v>496</v>
      </c>
      <c r="AQ19" s="244"/>
      <c r="AR19" s="244"/>
      <c r="AS19" s="244"/>
      <c r="AT19" s="245"/>
      <c r="AU19" s="243" t="s">
        <v>497</v>
      </c>
      <c r="AV19" s="244"/>
      <c r="AW19" s="244"/>
      <c r="AX19" s="245"/>
      <c r="AY19" s="243" t="s">
        <v>498</v>
      </c>
      <c r="AZ19" s="245"/>
      <c r="BA19" s="243" t="s">
        <v>499</v>
      </c>
      <c r="BB19" s="245"/>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c r="CA19" s="12"/>
      <c r="CB19" s="12"/>
      <c r="CC19" s="12"/>
      <c r="CD19" s="12"/>
      <c r="CE19" s="12"/>
      <c r="CF19" s="12"/>
      <c r="CG19" s="12"/>
      <c r="CH19" s="12"/>
      <c r="CI19" s="12"/>
      <c r="CJ19" s="12"/>
      <c r="CK19" s="12"/>
      <c r="CL19" s="12"/>
      <c r="CM19" s="12"/>
      <c r="CN19" s="12"/>
      <c r="CO19" s="12"/>
      <c r="CP19" s="12"/>
      <c r="CQ19" s="12"/>
      <c r="CR19" s="12"/>
      <c r="CS19" s="12"/>
      <c r="CT19" s="12"/>
      <c r="CU19" s="12"/>
      <c r="CV19" s="12"/>
      <c r="CW19" s="12"/>
      <c r="CX19" s="12"/>
      <c r="CY19" s="12"/>
      <c r="CZ19" s="12"/>
      <c r="DA19" s="12"/>
      <c r="DB19" s="12"/>
      <c r="DC19" s="12"/>
      <c r="DD19" s="12"/>
      <c r="DE19" s="12"/>
      <c r="DF19" s="12"/>
      <c r="DG19" s="12"/>
      <c r="DH19" s="12"/>
      <c r="DI19" s="12"/>
      <c r="DJ19" s="12"/>
      <c r="DK19" s="12"/>
      <c r="DL19" s="12"/>
      <c r="DM19" s="12"/>
      <c r="DN19" s="12"/>
      <c r="DO19" s="12"/>
      <c r="DP19" s="12"/>
      <c r="DQ19" s="12"/>
      <c r="DR19" s="12"/>
      <c r="DS19" s="12"/>
      <c r="DT19" s="12"/>
      <c r="DU19" s="12"/>
      <c r="DV19" s="12"/>
      <c r="DW19" s="12"/>
      <c r="DX19" s="12"/>
      <c r="DY19" s="12"/>
      <c r="DZ19" s="12"/>
      <c r="EA19" s="12"/>
      <c r="EB19" s="12"/>
      <c r="EC19" s="12"/>
      <c r="ED19" s="12"/>
      <c r="EE19" s="12"/>
      <c r="EF19" s="12"/>
      <c r="EG19" s="12"/>
      <c r="EH19" s="12"/>
      <c r="EI19" s="12"/>
      <c r="EJ19" s="12"/>
      <c r="EK19" s="12"/>
      <c r="EL19" s="12"/>
      <c r="EM19" s="12"/>
      <c r="EN19" s="12"/>
      <c r="EO19" s="12"/>
      <c r="EP19" s="12"/>
      <c r="EQ19" s="12"/>
      <c r="ER19" s="12"/>
      <c r="ES19" s="12"/>
      <c r="ET19" s="12"/>
      <c r="EU19" s="12"/>
      <c r="EV19" s="12"/>
      <c r="EW19" s="12"/>
      <c r="EX19" s="12"/>
      <c r="EY19" s="12"/>
      <c r="EZ19" s="12"/>
      <c r="FA19" s="12"/>
      <c r="FB19" s="12"/>
      <c r="FC19" s="12"/>
      <c r="FD19" s="12"/>
      <c r="FE19" s="12"/>
      <c r="FF19" s="12"/>
      <c r="FG19" s="12"/>
      <c r="FH19" s="12"/>
      <c r="FI19" s="12"/>
      <c r="FJ19" s="12"/>
      <c r="FK19" s="12"/>
      <c r="FL19" s="12"/>
      <c r="FM19" s="12"/>
      <c r="FN19" s="12"/>
      <c r="FO19" s="12"/>
      <c r="FP19" s="12"/>
      <c r="FQ19" s="12"/>
      <c r="FR19" s="12"/>
      <c r="FS19" s="12"/>
      <c r="FT19" s="12"/>
      <c r="FU19" s="12"/>
      <c r="FV19" s="12"/>
      <c r="FW19" s="12"/>
      <c r="FX19" s="12"/>
      <c r="FY19" s="12"/>
      <c r="FZ19" s="12"/>
      <c r="GA19" s="12"/>
      <c r="GB19" s="12"/>
      <c r="GC19" s="12"/>
      <c r="GD19" s="12"/>
      <c r="GE19" s="12"/>
      <c r="GF19" s="12"/>
      <c r="GG19" s="12"/>
      <c r="GH19" s="12"/>
      <c r="GI19" s="12"/>
      <c r="GJ19" s="12"/>
      <c r="GK19" s="12"/>
      <c r="GL19" s="12"/>
      <c r="GM19" s="12"/>
      <c r="GN19" s="12"/>
      <c r="GO19" s="12"/>
      <c r="GP19" s="12"/>
      <c r="GQ19" s="12"/>
      <c r="GR19" s="12"/>
      <c r="GS19" s="12"/>
      <c r="GT19" s="12"/>
      <c r="GU19" s="12"/>
      <c r="GV19" s="12"/>
      <c r="GW19" s="12"/>
      <c r="GX19" s="12"/>
      <c r="GY19" s="12"/>
      <c r="GZ19" s="12"/>
      <c r="HA19" s="12"/>
      <c r="HB19" s="12"/>
      <c r="HC19" s="12"/>
      <c r="HD19" s="12"/>
      <c r="HE19" s="12"/>
      <c r="HF19" s="12"/>
      <c r="HG19" s="12"/>
      <c r="HH19" s="12"/>
      <c r="HI19" s="12"/>
      <c r="HJ19" s="12"/>
      <c r="HK19" s="12"/>
      <c r="HL19" s="12"/>
      <c r="HM19" s="12"/>
      <c r="HN19" s="12"/>
      <c r="HO19" s="12"/>
      <c r="HP19" s="12"/>
      <c r="HQ19" s="12"/>
      <c r="HR19" s="12"/>
      <c r="HS19" s="12"/>
      <c r="HT19" s="12"/>
      <c r="HU19" s="12"/>
      <c r="HV19" s="12"/>
      <c r="HW19" s="12"/>
      <c r="HX19" s="12"/>
      <c r="HY19" s="12"/>
      <c r="HZ19" s="12"/>
      <c r="IA19" s="12"/>
      <c r="IB19" s="12"/>
      <c r="IC19" s="12"/>
      <c r="ID19" s="12"/>
      <c r="IE19" s="12"/>
      <c r="IF19" s="12"/>
      <c r="IG19" s="12"/>
      <c r="IH19" s="12"/>
      <c r="II19" s="12"/>
      <c r="IJ19" s="12"/>
      <c r="IK19" s="12"/>
      <c r="IL19" s="12"/>
      <c r="IM19" s="12"/>
      <c r="IN19" s="12"/>
      <c r="IO19" s="12"/>
      <c r="IP19" s="12"/>
      <c r="IQ19" s="12"/>
      <c r="IR19" s="12"/>
      <c r="IS19" s="12"/>
      <c r="IT19" s="12"/>
      <c r="IU19" s="12"/>
      <c r="IV19" s="12"/>
    </row>
    <row r="20" spans="1:256" ht="15" customHeight="1" x14ac:dyDescent="0.2">
      <c r="A20" s="236"/>
      <c r="B20" s="3" t="s">
        <v>500</v>
      </c>
      <c r="C20" s="243" t="s">
        <v>501</v>
      </c>
      <c r="D20" s="244"/>
      <c r="E20" s="244"/>
      <c r="F20" s="244"/>
      <c r="G20" s="245"/>
      <c r="H20" s="243" t="s">
        <v>502</v>
      </c>
      <c r="I20" s="244"/>
      <c r="J20" s="244"/>
      <c r="K20" s="245"/>
      <c r="L20" s="243" t="s">
        <v>503</v>
      </c>
      <c r="M20" s="245"/>
      <c r="N20" s="243" t="s">
        <v>504</v>
      </c>
      <c r="O20" s="245"/>
      <c r="P20" s="243" t="s">
        <v>501</v>
      </c>
      <c r="Q20" s="244"/>
      <c r="R20" s="244"/>
      <c r="S20" s="244"/>
      <c r="T20" s="245"/>
      <c r="U20" s="243" t="s">
        <v>502</v>
      </c>
      <c r="V20" s="244"/>
      <c r="W20" s="244"/>
      <c r="X20" s="245"/>
      <c r="Y20" s="243" t="s">
        <v>503</v>
      </c>
      <c r="Z20" s="245"/>
      <c r="AA20" s="243" t="s">
        <v>504</v>
      </c>
      <c r="AB20" s="245"/>
      <c r="AC20" s="243" t="s">
        <v>501</v>
      </c>
      <c r="AD20" s="244"/>
      <c r="AE20" s="244"/>
      <c r="AF20" s="244"/>
      <c r="AG20" s="245"/>
      <c r="AH20" s="243" t="s">
        <v>502</v>
      </c>
      <c r="AI20" s="244"/>
      <c r="AJ20" s="244"/>
      <c r="AK20" s="245"/>
      <c r="AL20" s="243" t="s">
        <v>503</v>
      </c>
      <c r="AM20" s="245"/>
      <c r="AN20" s="243" t="s">
        <v>504</v>
      </c>
      <c r="AO20" s="245"/>
      <c r="AP20" s="243" t="s">
        <v>501</v>
      </c>
      <c r="AQ20" s="244"/>
      <c r="AR20" s="244"/>
      <c r="AS20" s="244"/>
      <c r="AT20" s="245"/>
      <c r="AU20" s="243" t="s">
        <v>502</v>
      </c>
      <c r="AV20" s="244"/>
      <c r="AW20" s="244"/>
      <c r="AX20" s="245"/>
      <c r="AY20" s="243" t="s">
        <v>503</v>
      </c>
      <c r="AZ20" s="245"/>
      <c r="BA20" s="243" t="s">
        <v>504</v>
      </c>
      <c r="BB20" s="245"/>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c r="CA20" s="12"/>
      <c r="CB20" s="12"/>
      <c r="CC20" s="12"/>
      <c r="CD20" s="12"/>
      <c r="CE20" s="12"/>
      <c r="CF20" s="12"/>
      <c r="CG20" s="12"/>
      <c r="CH20" s="12"/>
      <c r="CI20" s="12"/>
      <c r="CJ20" s="12"/>
      <c r="CK20" s="12"/>
      <c r="CL20" s="12"/>
      <c r="CM20" s="12"/>
      <c r="CN20" s="12"/>
      <c r="CO20" s="12"/>
      <c r="CP20" s="12"/>
      <c r="CQ20" s="12"/>
      <c r="CR20" s="12"/>
      <c r="CS20" s="12"/>
      <c r="CT20" s="12"/>
      <c r="CU20" s="12"/>
      <c r="CV20" s="12"/>
      <c r="CW20" s="12"/>
      <c r="CX20" s="12"/>
      <c r="CY20" s="12"/>
      <c r="CZ20" s="12"/>
      <c r="DA20" s="12"/>
      <c r="DB20" s="12"/>
      <c r="DC20" s="12"/>
      <c r="DD20" s="12"/>
      <c r="DE20" s="12"/>
      <c r="DF20" s="12"/>
      <c r="DG20" s="12"/>
      <c r="DH20" s="12"/>
      <c r="DI20" s="12"/>
      <c r="DJ20" s="12"/>
      <c r="DK20" s="12"/>
      <c r="DL20" s="12"/>
      <c r="DM20" s="12"/>
      <c r="DN20" s="12"/>
      <c r="DO20" s="12"/>
      <c r="DP20" s="12"/>
      <c r="DQ20" s="12"/>
      <c r="DR20" s="12"/>
      <c r="DS20" s="12"/>
      <c r="DT20" s="12"/>
      <c r="DU20" s="12"/>
      <c r="DV20" s="12"/>
      <c r="DW20" s="12"/>
      <c r="DX20" s="12"/>
      <c r="DY20" s="12"/>
      <c r="DZ20" s="12"/>
      <c r="EA20" s="12"/>
      <c r="EB20" s="12"/>
      <c r="EC20" s="12"/>
      <c r="ED20" s="12"/>
      <c r="EE20" s="12"/>
      <c r="EF20" s="12"/>
      <c r="EG20" s="12"/>
      <c r="EH20" s="12"/>
      <c r="EI20" s="12"/>
      <c r="EJ20" s="12"/>
      <c r="EK20" s="12"/>
      <c r="EL20" s="12"/>
      <c r="EM20" s="12"/>
      <c r="EN20" s="12"/>
      <c r="EO20" s="12"/>
      <c r="EP20" s="12"/>
      <c r="EQ20" s="12"/>
      <c r="ER20" s="12"/>
      <c r="ES20" s="12"/>
      <c r="ET20" s="12"/>
      <c r="EU20" s="12"/>
      <c r="EV20" s="12"/>
      <c r="EW20" s="12"/>
      <c r="EX20" s="12"/>
      <c r="EY20" s="12"/>
      <c r="EZ20" s="12"/>
      <c r="FA20" s="12"/>
      <c r="FB20" s="12"/>
      <c r="FC20" s="12"/>
      <c r="FD20" s="12"/>
      <c r="FE20" s="12"/>
      <c r="FF20" s="12"/>
      <c r="FG20" s="12"/>
      <c r="FH20" s="12"/>
      <c r="FI20" s="12"/>
      <c r="FJ20" s="12"/>
      <c r="FK20" s="12"/>
      <c r="FL20" s="12"/>
      <c r="FM20" s="12"/>
      <c r="FN20" s="12"/>
      <c r="FO20" s="12"/>
      <c r="FP20" s="12"/>
      <c r="FQ20" s="12"/>
      <c r="FR20" s="12"/>
      <c r="FS20" s="12"/>
      <c r="FT20" s="12"/>
      <c r="FU20" s="12"/>
      <c r="FV20" s="12"/>
      <c r="FW20" s="12"/>
      <c r="FX20" s="12"/>
      <c r="FY20" s="12"/>
      <c r="FZ20" s="12"/>
      <c r="GA20" s="12"/>
      <c r="GB20" s="12"/>
      <c r="GC20" s="12"/>
      <c r="GD20" s="12"/>
      <c r="GE20" s="12"/>
      <c r="GF20" s="12"/>
      <c r="GG20" s="12"/>
      <c r="GH20" s="12"/>
      <c r="GI20" s="12"/>
      <c r="GJ20" s="12"/>
      <c r="GK20" s="12"/>
      <c r="GL20" s="12"/>
      <c r="GM20" s="12"/>
      <c r="GN20" s="12"/>
      <c r="GO20" s="12"/>
      <c r="GP20" s="12"/>
      <c r="GQ20" s="12"/>
      <c r="GR20" s="12"/>
      <c r="GS20" s="12"/>
      <c r="GT20" s="12"/>
      <c r="GU20" s="12"/>
      <c r="GV20" s="12"/>
      <c r="GW20" s="12"/>
      <c r="GX20" s="12"/>
      <c r="GY20" s="12"/>
      <c r="GZ20" s="12"/>
      <c r="HA20" s="12"/>
      <c r="HB20" s="12"/>
      <c r="HC20" s="12"/>
      <c r="HD20" s="12"/>
      <c r="HE20" s="12"/>
      <c r="HF20" s="12"/>
      <c r="HG20" s="12"/>
      <c r="HH20" s="12"/>
      <c r="HI20" s="12"/>
      <c r="HJ20" s="12"/>
      <c r="HK20" s="12"/>
      <c r="HL20" s="12"/>
      <c r="HM20" s="12"/>
      <c r="HN20" s="12"/>
      <c r="HO20" s="12"/>
      <c r="HP20" s="12"/>
      <c r="HQ20" s="12"/>
      <c r="HR20" s="12"/>
      <c r="HS20" s="12"/>
      <c r="HT20" s="12"/>
      <c r="HU20" s="12"/>
      <c r="HV20" s="12"/>
      <c r="HW20" s="12"/>
      <c r="HX20" s="12"/>
      <c r="HY20" s="12"/>
      <c r="HZ20" s="12"/>
      <c r="IA20" s="12"/>
      <c r="IB20" s="12"/>
      <c r="IC20" s="12"/>
      <c r="ID20" s="12"/>
      <c r="IE20" s="12"/>
      <c r="IF20" s="12"/>
      <c r="IG20" s="12"/>
      <c r="IH20" s="12"/>
      <c r="II20" s="12"/>
      <c r="IJ20" s="12"/>
      <c r="IK20" s="12"/>
      <c r="IL20" s="12"/>
      <c r="IM20" s="12"/>
      <c r="IN20" s="12"/>
      <c r="IO20" s="12"/>
      <c r="IP20" s="12"/>
      <c r="IQ20" s="12"/>
      <c r="IR20" s="12"/>
      <c r="IS20" s="12"/>
      <c r="IT20" s="12"/>
      <c r="IU20" s="12"/>
      <c r="IV20" s="12"/>
    </row>
    <row r="21" spans="1:256" ht="15" customHeight="1" x14ac:dyDescent="0.2">
      <c r="A21" s="235" t="s">
        <v>505</v>
      </c>
      <c r="B21" s="3" t="s">
        <v>506</v>
      </c>
      <c r="C21" s="243" t="s">
        <v>507</v>
      </c>
      <c r="D21" s="244"/>
      <c r="E21" s="244"/>
      <c r="F21" s="244"/>
      <c r="G21" s="244"/>
      <c r="H21" s="244"/>
      <c r="I21" s="244"/>
      <c r="J21" s="244"/>
      <c r="K21" s="244"/>
      <c r="L21" s="244"/>
      <c r="M21" s="244"/>
      <c r="N21" s="244"/>
      <c r="O21" s="245"/>
      <c r="P21" s="243" t="s">
        <v>507</v>
      </c>
      <c r="Q21" s="244"/>
      <c r="R21" s="244"/>
      <c r="S21" s="244"/>
      <c r="T21" s="244"/>
      <c r="U21" s="244"/>
      <c r="V21" s="244"/>
      <c r="W21" s="244"/>
      <c r="X21" s="244"/>
      <c r="Y21" s="244"/>
      <c r="Z21" s="244"/>
      <c r="AA21" s="244"/>
      <c r="AB21" s="245"/>
      <c r="AC21" s="243" t="s">
        <v>26</v>
      </c>
      <c r="AD21" s="244"/>
      <c r="AE21" s="244"/>
      <c r="AF21" s="244"/>
      <c r="AG21" s="244"/>
      <c r="AH21" s="244"/>
      <c r="AI21" s="244"/>
      <c r="AJ21" s="244"/>
      <c r="AK21" s="244"/>
      <c r="AL21" s="244"/>
      <c r="AM21" s="244"/>
      <c r="AN21" s="244"/>
      <c r="AO21" s="245"/>
      <c r="AP21" s="243" t="s">
        <v>26</v>
      </c>
      <c r="AQ21" s="244"/>
      <c r="AR21" s="244"/>
      <c r="AS21" s="244"/>
      <c r="AT21" s="244"/>
      <c r="AU21" s="244"/>
      <c r="AV21" s="244"/>
      <c r="AW21" s="244"/>
      <c r="AX21" s="244"/>
      <c r="AY21" s="244"/>
      <c r="AZ21" s="244"/>
      <c r="BA21" s="244"/>
      <c r="BB21" s="245"/>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c r="CJ21" s="12"/>
      <c r="CK21" s="12"/>
      <c r="CL21" s="12"/>
      <c r="CM21" s="12"/>
      <c r="CN21" s="12"/>
      <c r="CO21" s="12"/>
      <c r="CP21" s="12"/>
      <c r="CQ21" s="12"/>
      <c r="CR21" s="12"/>
      <c r="CS21" s="12"/>
      <c r="CT21" s="12"/>
      <c r="CU21" s="12"/>
      <c r="CV21" s="12"/>
      <c r="CW21" s="12"/>
      <c r="CX21" s="12"/>
      <c r="CY21" s="12"/>
      <c r="CZ21" s="12"/>
      <c r="DA21" s="12"/>
      <c r="DB21" s="12"/>
      <c r="DC21" s="12"/>
      <c r="DD21" s="12"/>
      <c r="DE21" s="12"/>
      <c r="DF21" s="12"/>
      <c r="DG21" s="12"/>
      <c r="DH21" s="12"/>
      <c r="DI21" s="12"/>
      <c r="DJ21" s="12"/>
      <c r="DK21" s="12"/>
      <c r="DL21" s="12"/>
      <c r="DM21" s="12"/>
      <c r="DN21" s="12"/>
      <c r="DO21" s="12"/>
      <c r="DP21" s="12"/>
      <c r="DQ21" s="12"/>
      <c r="DR21" s="12"/>
      <c r="DS21" s="12"/>
      <c r="DT21" s="12"/>
      <c r="DU21" s="12"/>
      <c r="DV21" s="12"/>
      <c r="DW21" s="12"/>
      <c r="DX21" s="12"/>
      <c r="DY21" s="12"/>
      <c r="DZ21" s="12"/>
      <c r="EA21" s="12"/>
      <c r="EB21" s="12"/>
      <c r="EC21" s="12"/>
      <c r="ED21" s="12"/>
      <c r="EE21" s="12"/>
      <c r="EF21" s="12"/>
      <c r="EG21" s="12"/>
      <c r="EH21" s="12"/>
      <c r="EI21" s="12"/>
      <c r="EJ21" s="12"/>
      <c r="EK21" s="12"/>
      <c r="EL21" s="12"/>
      <c r="EM21" s="12"/>
      <c r="EN21" s="12"/>
      <c r="EO21" s="12"/>
      <c r="EP21" s="12"/>
      <c r="EQ21" s="12"/>
      <c r="ER21" s="12"/>
      <c r="ES21" s="12"/>
      <c r="ET21" s="12"/>
      <c r="EU21" s="12"/>
      <c r="EV21" s="12"/>
      <c r="EW21" s="12"/>
      <c r="EX21" s="12"/>
      <c r="EY21" s="12"/>
      <c r="EZ21" s="12"/>
      <c r="FA21" s="12"/>
      <c r="FB21" s="12"/>
      <c r="FC21" s="12"/>
      <c r="FD21" s="12"/>
      <c r="FE21" s="12"/>
      <c r="FF21" s="12"/>
      <c r="FG21" s="12"/>
      <c r="FH21" s="12"/>
      <c r="FI21" s="12"/>
      <c r="FJ21" s="12"/>
      <c r="FK21" s="12"/>
      <c r="FL21" s="12"/>
      <c r="FM21" s="12"/>
      <c r="FN21" s="12"/>
      <c r="FO21" s="12"/>
      <c r="FP21" s="12"/>
      <c r="FQ21" s="12"/>
      <c r="FR21" s="12"/>
      <c r="FS21" s="12"/>
      <c r="FT21" s="12"/>
      <c r="FU21" s="12"/>
      <c r="FV21" s="12"/>
      <c r="FW21" s="12"/>
      <c r="FX21" s="12"/>
      <c r="FY21" s="12"/>
      <c r="FZ21" s="12"/>
      <c r="GA21" s="12"/>
      <c r="GB21" s="12"/>
      <c r="GC21" s="12"/>
      <c r="GD21" s="12"/>
      <c r="GE21" s="12"/>
      <c r="GF21" s="12"/>
      <c r="GG21" s="12"/>
      <c r="GH21" s="12"/>
      <c r="GI21" s="12"/>
      <c r="GJ21" s="12"/>
      <c r="GK21" s="12"/>
      <c r="GL21" s="12"/>
      <c r="GM21" s="12"/>
      <c r="GN21" s="12"/>
      <c r="GO21" s="12"/>
      <c r="GP21" s="12"/>
      <c r="GQ21" s="12"/>
      <c r="GR21" s="12"/>
      <c r="GS21" s="12"/>
      <c r="GT21" s="12"/>
      <c r="GU21" s="12"/>
      <c r="GV21" s="12"/>
      <c r="GW21" s="12"/>
      <c r="GX21" s="12"/>
      <c r="GY21" s="12"/>
      <c r="GZ21" s="12"/>
      <c r="HA21" s="12"/>
      <c r="HB21" s="12"/>
      <c r="HC21" s="12"/>
      <c r="HD21" s="12"/>
      <c r="HE21" s="12"/>
      <c r="HF21" s="12"/>
      <c r="HG21" s="12"/>
      <c r="HH21" s="12"/>
      <c r="HI21" s="12"/>
      <c r="HJ21" s="12"/>
      <c r="HK21" s="12"/>
      <c r="HL21" s="12"/>
      <c r="HM21" s="12"/>
      <c r="HN21" s="12"/>
      <c r="HO21" s="12"/>
      <c r="HP21" s="12"/>
      <c r="HQ21" s="12"/>
      <c r="HR21" s="12"/>
      <c r="HS21" s="12"/>
      <c r="HT21" s="12"/>
      <c r="HU21" s="12"/>
      <c r="HV21" s="12"/>
      <c r="HW21" s="12"/>
      <c r="HX21" s="12"/>
      <c r="HY21" s="12"/>
      <c r="HZ21" s="12"/>
      <c r="IA21" s="12"/>
      <c r="IB21" s="12"/>
      <c r="IC21" s="12"/>
      <c r="ID21" s="12"/>
      <c r="IE21" s="12"/>
      <c r="IF21" s="12"/>
      <c r="IG21" s="12"/>
      <c r="IH21" s="12"/>
      <c r="II21" s="12"/>
      <c r="IJ21" s="12"/>
      <c r="IK21" s="12"/>
      <c r="IL21" s="12"/>
      <c r="IM21" s="12"/>
      <c r="IN21" s="12"/>
      <c r="IO21" s="12"/>
      <c r="IP21" s="12"/>
      <c r="IQ21" s="12"/>
      <c r="IR21" s="12"/>
      <c r="IS21" s="12"/>
      <c r="IT21" s="12"/>
      <c r="IU21" s="12"/>
      <c r="IV21" s="12"/>
    </row>
    <row r="22" spans="1:256" ht="15" customHeight="1" x14ac:dyDescent="0.2">
      <c r="A22" s="236"/>
      <c r="B22" s="3" t="s">
        <v>508</v>
      </c>
      <c r="C22" s="243" t="s">
        <v>509</v>
      </c>
      <c r="D22" s="244"/>
      <c r="E22" s="244"/>
      <c r="F22" s="244"/>
      <c r="G22" s="244"/>
      <c r="H22" s="244"/>
      <c r="I22" s="244"/>
      <c r="J22" s="244"/>
      <c r="K22" s="244"/>
      <c r="L22" s="244"/>
      <c r="M22" s="244"/>
      <c r="N22" s="244"/>
      <c r="O22" s="245"/>
      <c r="P22" s="243" t="s">
        <v>509</v>
      </c>
      <c r="Q22" s="244"/>
      <c r="R22" s="244"/>
      <c r="S22" s="244"/>
      <c r="T22" s="244"/>
      <c r="U22" s="244"/>
      <c r="V22" s="244"/>
      <c r="W22" s="244"/>
      <c r="X22" s="244"/>
      <c r="Y22" s="244"/>
      <c r="Z22" s="244"/>
      <c r="AA22" s="244"/>
      <c r="AB22" s="245"/>
      <c r="AC22" s="243" t="s">
        <v>26</v>
      </c>
      <c r="AD22" s="244"/>
      <c r="AE22" s="244"/>
      <c r="AF22" s="244"/>
      <c r="AG22" s="244"/>
      <c r="AH22" s="244"/>
      <c r="AI22" s="244"/>
      <c r="AJ22" s="244"/>
      <c r="AK22" s="244"/>
      <c r="AL22" s="244"/>
      <c r="AM22" s="244"/>
      <c r="AN22" s="244"/>
      <c r="AO22" s="245"/>
      <c r="AP22" s="243" t="s">
        <v>26</v>
      </c>
      <c r="AQ22" s="244"/>
      <c r="AR22" s="244"/>
      <c r="AS22" s="244"/>
      <c r="AT22" s="244"/>
      <c r="AU22" s="244"/>
      <c r="AV22" s="244"/>
      <c r="AW22" s="244"/>
      <c r="AX22" s="244"/>
      <c r="AY22" s="244"/>
      <c r="AZ22" s="244"/>
      <c r="BA22" s="244"/>
      <c r="BB22" s="245"/>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c r="CJ22" s="12"/>
      <c r="CK22" s="12"/>
      <c r="CL22" s="12"/>
      <c r="CM22" s="12"/>
      <c r="CN22" s="12"/>
      <c r="CO22" s="12"/>
      <c r="CP22" s="12"/>
      <c r="CQ22" s="12"/>
      <c r="CR22" s="12"/>
      <c r="CS22" s="12"/>
      <c r="CT22" s="12"/>
      <c r="CU22" s="12"/>
      <c r="CV22" s="12"/>
      <c r="CW22" s="12"/>
      <c r="CX22" s="12"/>
      <c r="CY22" s="12"/>
      <c r="CZ22" s="12"/>
      <c r="DA22" s="12"/>
      <c r="DB22" s="12"/>
      <c r="DC22" s="12"/>
      <c r="DD22" s="12"/>
      <c r="DE22" s="12"/>
      <c r="DF22" s="12"/>
      <c r="DG22" s="12"/>
      <c r="DH22" s="12"/>
      <c r="DI22" s="12"/>
      <c r="DJ22" s="12"/>
      <c r="DK22" s="12"/>
      <c r="DL22" s="12"/>
      <c r="DM22" s="12"/>
      <c r="DN22" s="12"/>
      <c r="DO22" s="12"/>
      <c r="DP22" s="12"/>
      <c r="DQ22" s="12"/>
      <c r="DR22" s="12"/>
      <c r="DS22" s="12"/>
      <c r="DT22" s="12"/>
      <c r="DU22" s="12"/>
      <c r="DV22" s="12"/>
      <c r="DW22" s="12"/>
      <c r="DX22" s="12"/>
      <c r="DY22" s="12"/>
      <c r="DZ22" s="12"/>
      <c r="EA22" s="12"/>
      <c r="EB22" s="12"/>
      <c r="EC22" s="12"/>
      <c r="ED22" s="12"/>
      <c r="EE22" s="12"/>
      <c r="EF22" s="12"/>
      <c r="EG22" s="12"/>
      <c r="EH22" s="12"/>
      <c r="EI22" s="12"/>
      <c r="EJ22" s="12"/>
      <c r="EK22" s="12"/>
      <c r="EL22" s="12"/>
      <c r="EM22" s="12"/>
      <c r="EN22" s="12"/>
      <c r="EO22" s="12"/>
      <c r="EP22" s="12"/>
      <c r="EQ22" s="12"/>
      <c r="ER22" s="12"/>
      <c r="ES22" s="12"/>
      <c r="ET22" s="12"/>
      <c r="EU22" s="12"/>
      <c r="EV22" s="12"/>
      <c r="EW22" s="12"/>
      <c r="EX22" s="12"/>
      <c r="EY22" s="12"/>
      <c r="EZ22" s="12"/>
      <c r="FA22" s="12"/>
      <c r="FB22" s="12"/>
      <c r="FC22" s="12"/>
      <c r="FD22" s="12"/>
      <c r="FE22" s="12"/>
      <c r="FF22" s="12"/>
      <c r="FG22" s="12"/>
      <c r="FH22" s="12"/>
      <c r="FI22" s="12"/>
      <c r="FJ22" s="12"/>
      <c r="FK22" s="12"/>
      <c r="FL22" s="12"/>
      <c r="FM22" s="12"/>
      <c r="FN22" s="12"/>
      <c r="FO22" s="12"/>
      <c r="FP22" s="12"/>
      <c r="FQ22" s="12"/>
      <c r="FR22" s="12"/>
      <c r="FS22" s="12"/>
      <c r="FT22" s="12"/>
      <c r="FU22" s="12"/>
      <c r="FV22" s="12"/>
      <c r="FW22" s="12"/>
      <c r="FX22" s="12"/>
      <c r="FY22" s="12"/>
      <c r="FZ22" s="12"/>
      <c r="GA22" s="12"/>
      <c r="GB22" s="12"/>
      <c r="GC22" s="12"/>
      <c r="GD22" s="12"/>
      <c r="GE22" s="12"/>
      <c r="GF22" s="12"/>
      <c r="GG22" s="12"/>
      <c r="GH22" s="12"/>
      <c r="GI22" s="12"/>
      <c r="GJ22" s="12"/>
      <c r="GK22" s="12"/>
      <c r="GL22" s="12"/>
      <c r="GM22" s="12"/>
      <c r="GN22" s="12"/>
      <c r="GO22" s="12"/>
      <c r="GP22" s="12"/>
      <c r="GQ22" s="12"/>
      <c r="GR22" s="12"/>
      <c r="GS22" s="12"/>
      <c r="GT22" s="12"/>
      <c r="GU22" s="12"/>
      <c r="GV22" s="12"/>
      <c r="GW22" s="12"/>
      <c r="GX22" s="12"/>
      <c r="GY22" s="12"/>
      <c r="GZ22" s="12"/>
      <c r="HA22" s="12"/>
      <c r="HB22" s="12"/>
      <c r="HC22" s="12"/>
      <c r="HD22" s="12"/>
      <c r="HE22" s="12"/>
      <c r="HF22" s="12"/>
      <c r="HG22" s="12"/>
      <c r="HH22" s="12"/>
      <c r="HI22" s="12"/>
      <c r="HJ22" s="12"/>
      <c r="HK22" s="12"/>
      <c r="HL22" s="12"/>
      <c r="HM22" s="12"/>
      <c r="HN22" s="12"/>
      <c r="HO22" s="12"/>
      <c r="HP22" s="12"/>
      <c r="HQ22" s="12"/>
      <c r="HR22" s="12"/>
      <c r="HS22" s="12"/>
      <c r="HT22" s="12"/>
      <c r="HU22" s="12"/>
      <c r="HV22" s="12"/>
      <c r="HW22" s="12"/>
      <c r="HX22" s="12"/>
      <c r="HY22" s="12"/>
      <c r="HZ22" s="12"/>
      <c r="IA22" s="12"/>
      <c r="IB22" s="12"/>
      <c r="IC22" s="12"/>
      <c r="ID22" s="12"/>
      <c r="IE22" s="12"/>
      <c r="IF22" s="12"/>
      <c r="IG22" s="12"/>
      <c r="IH22" s="12"/>
      <c r="II22" s="12"/>
      <c r="IJ22" s="12"/>
      <c r="IK22" s="12"/>
      <c r="IL22" s="12"/>
      <c r="IM22" s="12"/>
      <c r="IN22" s="12"/>
      <c r="IO22" s="12"/>
      <c r="IP22" s="12"/>
      <c r="IQ22" s="12"/>
      <c r="IR22" s="12"/>
      <c r="IS22" s="12"/>
      <c r="IT22" s="12"/>
      <c r="IU22" s="12"/>
      <c r="IV22" s="12"/>
    </row>
    <row r="23" spans="1:256" s="21" customFormat="1" ht="15" customHeight="1" x14ac:dyDescent="0.2">
      <c r="A23" s="32" t="s">
        <v>510</v>
      </c>
      <c r="B23" s="32" t="s">
        <v>511</v>
      </c>
      <c r="C23" s="33" t="s">
        <v>512</v>
      </c>
      <c r="D23" s="33" t="s">
        <v>512</v>
      </c>
      <c r="E23" s="33" t="s">
        <v>512</v>
      </c>
      <c r="F23" s="31" t="s">
        <v>513</v>
      </c>
      <c r="G23" s="31" t="s">
        <v>513</v>
      </c>
      <c r="H23" s="31" t="s">
        <v>514</v>
      </c>
      <c r="I23" s="31" t="s">
        <v>514</v>
      </c>
      <c r="J23" s="31" t="s">
        <v>514</v>
      </c>
      <c r="K23" s="31" t="s">
        <v>515</v>
      </c>
      <c r="L23" s="31" t="s">
        <v>516</v>
      </c>
      <c r="M23" s="31" t="s">
        <v>516</v>
      </c>
      <c r="N23" s="31" t="s">
        <v>517</v>
      </c>
      <c r="O23" s="31" t="s">
        <v>517</v>
      </c>
      <c r="P23" s="33" t="s">
        <v>518</v>
      </c>
      <c r="Q23" s="33" t="s">
        <v>518</v>
      </c>
      <c r="R23" s="33" t="s">
        <v>518</v>
      </c>
      <c r="S23" s="31" t="s">
        <v>519</v>
      </c>
      <c r="T23" s="31" t="s">
        <v>519</v>
      </c>
      <c r="U23" s="31" t="s">
        <v>520</v>
      </c>
      <c r="V23" s="31" t="s">
        <v>520</v>
      </c>
      <c r="W23" s="31" t="s">
        <v>520</v>
      </c>
      <c r="X23" s="31" t="s">
        <v>521</v>
      </c>
      <c r="Y23" s="31" t="s">
        <v>522</v>
      </c>
      <c r="Z23" s="31" t="s">
        <v>522</v>
      </c>
      <c r="AA23" s="31" t="s">
        <v>523</v>
      </c>
      <c r="AB23" s="31" t="s">
        <v>523</v>
      </c>
      <c r="AC23" s="33" t="s">
        <v>524</v>
      </c>
      <c r="AD23" s="33" t="s">
        <v>524</v>
      </c>
      <c r="AE23" s="33" t="s">
        <v>524</v>
      </c>
      <c r="AF23" s="31" t="s">
        <v>525</v>
      </c>
      <c r="AG23" s="31" t="s">
        <v>525</v>
      </c>
      <c r="AH23" s="31" t="s">
        <v>526</v>
      </c>
      <c r="AI23" s="31" t="s">
        <v>526</v>
      </c>
      <c r="AJ23" s="31" t="s">
        <v>526</v>
      </c>
      <c r="AK23" s="31" t="s">
        <v>527</v>
      </c>
      <c r="AL23" s="31" t="s">
        <v>528</v>
      </c>
      <c r="AM23" s="31" t="s">
        <v>528</v>
      </c>
      <c r="AN23" s="31" t="s">
        <v>529</v>
      </c>
      <c r="AO23" s="31" t="s">
        <v>529</v>
      </c>
      <c r="AP23" s="33" t="s">
        <v>530</v>
      </c>
      <c r="AQ23" s="33" t="s">
        <v>530</v>
      </c>
      <c r="AR23" s="33" t="s">
        <v>530</v>
      </c>
      <c r="AS23" s="31" t="s">
        <v>519</v>
      </c>
      <c r="AT23" s="31" t="s">
        <v>519</v>
      </c>
      <c r="AU23" s="31" t="s">
        <v>531</v>
      </c>
      <c r="AV23" s="31" t="s">
        <v>531</v>
      </c>
      <c r="AW23" s="31" t="s">
        <v>531</v>
      </c>
      <c r="AX23" s="31" t="s">
        <v>532</v>
      </c>
      <c r="AY23" s="31" t="s">
        <v>533</v>
      </c>
      <c r="AZ23" s="31" t="s">
        <v>533</v>
      </c>
      <c r="BA23" s="31" t="s">
        <v>534</v>
      </c>
      <c r="BB23" s="31" t="s">
        <v>534</v>
      </c>
    </row>
    <row r="24" spans="1:256" ht="15" customHeight="1" x14ac:dyDescent="0.2">
      <c r="A24" s="234" t="s">
        <v>68</v>
      </c>
      <c r="B24" s="234"/>
      <c r="C24" s="243" t="s">
        <v>69</v>
      </c>
      <c r="D24" s="244"/>
      <c r="E24" s="244"/>
      <c r="F24" s="244"/>
      <c r="G24" s="244"/>
      <c r="H24" s="244"/>
      <c r="I24" s="244"/>
      <c r="J24" s="244"/>
      <c r="K24" s="244"/>
      <c r="L24" s="244"/>
      <c r="M24" s="244"/>
      <c r="N24" s="244"/>
      <c r="O24" s="245"/>
      <c r="P24" s="243" t="s">
        <v>69</v>
      </c>
      <c r="Q24" s="244"/>
      <c r="R24" s="244"/>
      <c r="S24" s="244"/>
      <c r="T24" s="244"/>
      <c r="U24" s="244"/>
      <c r="V24" s="244"/>
      <c r="W24" s="244"/>
      <c r="X24" s="244"/>
      <c r="Y24" s="244"/>
      <c r="Z24" s="244"/>
      <c r="AA24" s="244"/>
      <c r="AB24" s="245"/>
      <c r="AC24" s="243" t="s">
        <v>69</v>
      </c>
      <c r="AD24" s="244"/>
      <c r="AE24" s="244"/>
      <c r="AF24" s="244"/>
      <c r="AG24" s="244"/>
      <c r="AH24" s="244"/>
      <c r="AI24" s="244"/>
      <c r="AJ24" s="244"/>
      <c r="AK24" s="244"/>
      <c r="AL24" s="244"/>
      <c r="AM24" s="244"/>
      <c r="AN24" s="244"/>
      <c r="AO24" s="245"/>
      <c r="AP24" s="243" t="s">
        <v>69</v>
      </c>
      <c r="AQ24" s="244"/>
      <c r="AR24" s="244"/>
      <c r="AS24" s="244"/>
      <c r="AT24" s="244"/>
      <c r="AU24" s="244"/>
      <c r="AV24" s="244"/>
      <c r="AW24" s="244"/>
      <c r="AX24" s="244"/>
      <c r="AY24" s="244"/>
      <c r="AZ24" s="244"/>
      <c r="BA24" s="244"/>
      <c r="BB24" s="245"/>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row>
    <row r="25" spans="1:256" ht="15" customHeight="1" x14ac:dyDescent="0.2">
      <c r="A25" s="234" t="s">
        <v>535</v>
      </c>
      <c r="B25" s="3" t="s">
        <v>536</v>
      </c>
      <c r="C25" s="243" t="s">
        <v>537</v>
      </c>
      <c r="D25" s="244"/>
      <c r="E25" s="244"/>
      <c r="F25" s="244"/>
      <c r="G25" s="244"/>
      <c r="H25" s="244"/>
      <c r="I25" s="244"/>
      <c r="J25" s="244"/>
      <c r="K25" s="244"/>
      <c r="L25" s="244"/>
      <c r="M25" s="244"/>
      <c r="N25" s="244"/>
      <c r="O25" s="245"/>
      <c r="P25" s="243" t="s">
        <v>537</v>
      </c>
      <c r="Q25" s="244"/>
      <c r="R25" s="244"/>
      <c r="S25" s="244"/>
      <c r="T25" s="244"/>
      <c r="U25" s="244"/>
      <c r="V25" s="244"/>
      <c r="W25" s="244"/>
      <c r="X25" s="244"/>
      <c r="Y25" s="244"/>
      <c r="Z25" s="244"/>
      <c r="AA25" s="244"/>
      <c r="AB25" s="245"/>
      <c r="AC25" s="243" t="s">
        <v>537</v>
      </c>
      <c r="AD25" s="244"/>
      <c r="AE25" s="244"/>
      <c r="AF25" s="244"/>
      <c r="AG25" s="244"/>
      <c r="AH25" s="244"/>
      <c r="AI25" s="244"/>
      <c r="AJ25" s="244"/>
      <c r="AK25" s="244"/>
      <c r="AL25" s="244"/>
      <c r="AM25" s="244"/>
      <c r="AN25" s="244"/>
      <c r="AO25" s="245"/>
      <c r="AP25" s="243" t="s">
        <v>537</v>
      </c>
      <c r="AQ25" s="244"/>
      <c r="AR25" s="244"/>
      <c r="AS25" s="244"/>
      <c r="AT25" s="244"/>
      <c r="AU25" s="244"/>
      <c r="AV25" s="244"/>
      <c r="AW25" s="244"/>
      <c r="AX25" s="244"/>
      <c r="AY25" s="244"/>
      <c r="AZ25" s="244"/>
      <c r="BA25" s="244"/>
      <c r="BB25" s="245"/>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row>
    <row r="26" spans="1:256" ht="15" customHeight="1" x14ac:dyDescent="0.2">
      <c r="A26" s="234"/>
      <c r="B26" s="3" t="s">
        <v>538</v>
      </c>
      <c r="C26" s="243" t="s">
        <v>539</v>
      </c>
      <c r="D26" s="244"/>
      <c r="E26" s="244"/>
      <c r="F26" s="244"/>
      <c r="G26" s="244"/>
      <c r="H26" s="244"/>
      <c r="I26" s="244"/>
      <c r="J26" s="244"/>
      <c r="K26" s="244"/>
      <c r="L26" s="244"/>
      <c r="M26" s="244"/>
      <c r="N26" s="244"/>
      <c r="O26" s="245"/>
      <c r="P26" s="243" t="s">
        <v>539</v>
      </c>
      <c r="Q26" s="244"/>
      <c r="R26" s="244"/>
      <c r="S26" s="244"/>
      <c r="T26" s="244"/>
      <c r="U26" s="244"/>
      <c r="V26" s="244"/>
      <c r="W26" s="244"/>
      <c r="X26" s="244"/>
      <c r="Y26" s="244"/>
      <c r="Z26" s="244"/>
      <c r="AA26" s="244"/>
      <c r="AB26" s="245"/>
      <c r="AC26" s="243" t="s">
        <v>539</v>
      </c>
      <c r="AD26" s="244"/>
      <c r="AE26" s="244"/>
      <c r="AF26" s="244"/>
      <c r="AG26" s="244"/>
      <c r="AH26" s="244"/>
      <c r="AI26" s="244"/>
      <c r="AJ26" s="244"/>
      <c r="AK26" s="244"/>
      <c r="AL26" s="244"/>
      <c r="AM26" s="244"/>
      <c r="AN26" s="244"/>
      <c r="AO26" s="245"/>
      <c r="AP26" s="243" t="s">
        <v>539</v>
      </c>
      <c r="AQ26" s="244"/>
      <c r="AR26" s="244"/>
      <c r="AS26" s="244"/>
      <c r="AT26" s="244"/>
      <c r="AU26" s="244"/>
      <c r="AV26" s="244"/>
      <c r="AW26" s="244"/>
      <c r="AX26" s="244"/>
      <c r="AY26" s="244"/>
      <c r="AZ26" s="244"/>
      <c r="BA26" s="244"/>
      <c r="BB26" s="245"/>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row>
    <row r="27" spans="1:256" ht="15" customHeight="1" x14ac:dyDescent="0.2">
      <c r="A27" s="234"/>
      <c r="B27" s="3" t="s">
        <v>540</v>
      </c>
      <c r="C27" s="243" t="s">
        <v>541</v>
      </c>
      <c r="D27" s="244"/>
      <c r="E27" s="244"/>
      <c r="F27" s="244"/>
      <c r="G27" s="244"/>
      <c r="H27" s="244"/>
      <c r="I27" s="244"/>
      <c r="J27" s="244"/>
      <c r="K27" s="244"/>
      <c r="L27" s="244"/>
      <c r="M27" s="244"/>
      <c r="N27" s="244"/>
      <c r="O27" s="245"/>
      <c r="P27" s="243" t="s">
        <v>541</v>
      </c>
      <c r="Q27" s="244"/>
      <c r="R27" s="244"/>
      <c r="S27" s="244"/>
      <c r="T27" s="244"/>
      <c r="U27" s="244"/>
      <c r="V27" s="244"/>
      <c r="W27" s="244"/>
      <c r="X27" s="244"/>
      <c r="Y27" s="244"/>
      <c r="Z27" s="244"/>
      <c r="AA27" s="244"/>
      <c r="AB27" s="245"/>
      <c r="AC27" s="243" t="s">
        <v>541</v>
      </c>
      <c r="AD27" s="244"/>
      <c r="AE27" s="244"/>
      <c r="AF27" s="244"/>
      <c r="AG27" s="244"/>
      <c r="AH27" s="244"/>
      <c r="AI27" s="244"/>
      <c r="AJ27" s="244"/>
      <c r="AK27" s="244"/>
      <c r="AL27" s="244"/>
      <c r="AM27" s="244"/>
      <c r="AN27" s="244"/>
      <c r="AO27" s="245"/>
      <c r="AP27" s="243" t="s">
        <v>541</v>
      </c>
      <c r="AQ27" s="244"/>
      <c r="AR27" s="244"/>
      <c r="AS27" s="244"/>
      <c r="AT27" s="244"/>
      <c r="AU27" s="244"/>
      <c r="AV27" s="244"/>
      <c r="AW27" s="244"/>
      <c r="AX27" s="244"/>
      <c r="AY27" s="244"/>
      <c r="AZ27" s="244"/>
      <c r="BA27" s="244"/>
      <c r="BB27" s="245"/>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row>
    <row r="28" spans="1:256" ht="15" customHeight="1" x14ac:dyDescent="0.2">
      <c r="A28" s="234"/>
      <c r="B28" s="3" t="s">
        <v>538</v>
      </c>
      <c r="C28" s="243" t="s">
        <v>539</v>
      </c>
      <c r="D28" s="244"/>
      <c r="E28" s="244"/>
      <c r="F28" s="244"/>
      <c r="G28" s="244"/>
      <c r="H28" s="244"/>
      <c r="I28" s="244"/>
      <c r="J28" s="244"/>
      <c r="K28" s="244"/>
      <c r="L28" s="244"/>
      <c r="M28" s="244"/>
      <c r="N28" s="244"/>
      <c r="O28" s="245"/>
      <c r="P28" s="243" t="s">
        <v>539</v>
      </c>
      <c r="Q28" s="244"/>
      <c r="R28" s="244"/>
      <c r="S28" s="244"/>
      <c r="T28" s="244"/>
      <c r="U28" s="244"/>
      <c r="V28" s="244"/>
      <c r="W28" s="244"/>
      <c r="X28" s="244"/>
      <c r="Y28" s="244"/>
      <c r="Z28" s="244"/>
      <c r="AA28" s="244"/>
      <c r="AB28" s="245"/>
      <c r="AC28" s="243" t="s">
        <v>539</v>
      </c>
      <c r="AD28" s="244"/>
      <c r="AE28" s="244"/>
      <c r="AF28" s="244"/>
      <c r="AG28" s="244"/>
      <c r="AH28" s="244"/>
      <c r="AI28" s="244"/>
      <c r="AJ28" s="244"/>
      <c r="AK28" s="244"/>
      <c r="AL28" s="244"/>
      <c r="AM28" s="244"/>
      <c r="AN28" s="244"/>
      <c r="AO28" s="245"/>
      <c r="AP28" s="243" t="s">
        <v>539</v>
      </c>
      <c r="AQ28" s="244"/>
      <c r="AR28" s="244"/>
      <c r="AS28" s="244"/>
      <c r="AT28" s="244"/>
      <c r="AU28" s="244"/>
      <c r="AV28" s="244"/>
      <c r="AW28" s="244"/>
      <c r="AX28" s="244"/>
      <c r="AY28" s="244"/>
      <c r="AZ28" s="244"/>
      <c r="BA28" s="244"/>
      <c r="BB28" s="245"/>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row>
    <row r="29" spans="1:256" ht="15" customHeight="1" x14ac:dyDescent="0.2">
      <c r="A29" s="234" t="s">
        <v>542</v>
      </c>
      <c r="B29" s="3" t="s">
        <v>543</v>
      </c>
      <c r="C29" s="5">
        <v>9.52</v>
      </c>
      <c r="D29" s="5">
        <v>9.52</v>
      </c>
      <c r="E29" s="5">
        <v>9.52</v>
      </c>
      <c r="F29" s="5">
        <v>9.52</v>
      </c>
      <c r="G29" s="5">
        <v>9.52</v>
      </c>
      <c r="H29" s="5">
        <v>12.7</v>
      </c>
      <c r="I29" s="5">
        <v>12.7</v>
      </c>
      <c r="J29" s="5">
        <v>12.7</v>
      </c>
      <c r="K29" s="5">
        <v>12.7</v>
      </c>
      <c r="L29" s="5">
        <v>12.7</v>
      </c>
      <c r="M29" s="5">
        <v>12.7</v>
      </c>
      <c r="N29" s="5">
        <v>15.88</v>
      </c>
      <c r="O29" s="5">
        <v>15.88</v>
      </c>
      <c r="P29" s="5">
        <v>9.52</v>
      </c>
      <c r="Q29" s="5">
        <v>9.52</v>
      </c>
      <c r="R29" s="5">
        <v>9.52</v>
      </c>
      <c r="S29" s="5">
        <v>9.52</v>
      </c>
      <c r="T29" s="5">
        <v>9.52</v>
      </c>
      <c r="U29" s="5">
        <v>12.7</v>
      </c>
      <c r="V29" s="5">
        <v>12.7</v>
      </c>
      <c r="W29" s="5">
        <v>12.7</v>
      </c>
      <c r="X29" s="5">
        <v>12.7</v>
      </c>
      <c r="Y29" s="5">
        <v>12.7</v>
      </c>
      <c r="Z29" s="5">
        <v>12.7</v>
      </c>
      <c r="AA29" s="5">
        <v>15.88</v>
      </c>
      <c r="AB29" s="5">
        <v>15.88</v>
      </c>
      <c r="AC29" s="5">
        <v>9.52</v>
      </c>
      <c r="AD29" s="5">
        <v>9.52</v>
      </c>
      <c r="AE29" s="5">
        <v>9.52</v>
      </c>
      <c r="AF29" s="5">
        <v>9.52</v>
      </c>
      <c r="AG29" s="5">
        <v>9.52</v>
      </c>
      <c r="AH29" s="5">
        <v>12.7</v>
      </c>
      <c r="AI29" s="5">
        <v>12.7</v>
      </c>
      <c r="AJ29" s="5">
        <v>12.7</v>
      </c>
      <c r="AK29" s="5">
        <v>12.7</v>
      </c>
      <c r="AL29" s="5">
        <v>12.7</v>
      </c>
      <c r="AM29" s="5">
        <v>12.7</v>
      </c>
      <c r="AN29" s="5">
        <v>15.88</v>
      </c>
      <c r="AO29" s="5">
        <v>15.88</v>
      </c>
      <c r="AP29" s="5">
        <v>9.52</v>
      </c>
      <c r="AQ29" s="5">
        <v>9.52</v>
      </c>
      <c r="AR29" s="5">
        <v>9.52</v>
      </c>
      <c r="AS29" s="5">
        <v>9.52</v>
      </c>
      <c r="AT29" s="5">
        <v>9.52</v>
      </c>
      <c r="AU29" s="5">
        <v>12.7</v>
      </c>
      <c r="AV29" s="5">
        <v>12.7</v>
      </c>
      <c r="AW29" s="5">
        <v>12.7</v>
      </c>
      <c r="AX29" s="5">
        <v>12.7</v>
      </c>
      <c r="AY29" s="5">
        <v>12.7</v>
      </c>
      <c r="AZ29" s="5">
        <v>12.7</v>
      </c>
      <c r="BA29" s="5">
        <v>15.88</v>
      </c>
      <c r="BB29" s="5">
        <v>15.88</v>
      </c>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row>
    <row r="30" spans="1:256" ht="15" customHeight="1" x14ac:dyDescent="0.2">
      <c r="A30" s="234"/>
      <c r="B30" s="3" t="s">
        <v>544</v>
      </c>
      <c r="C30" s="5">
        <v>6.35</v>
      </c>
      <c r="D30" s="5">
        <v>6.35</v>
      </c>
      <c r="E30" s="5">
        <v>6.35</v>
      </c>
      <c r="F30" s="5">
        <v>6.35</v>
      </c>
      <c r="G30" s="5">
        <v>6.35</v>
      </c>
      <c r="H30" s="5">
        <v>6.35</v>
      </c>
      <c r="I30" s="5">
        <v>6.35</v>
      </c>
      <c r="J30" s="5">
        <v>6.35</v>
      </c>
      <c r="K30" s="5">
        <v>6.35</v>
      </c>
      <c r="L30" s="5">
        <v>6.35</v>
      </c>
      <c r="M30" s="5">
        <v>6.35</v>
      </c>
      <c r="N30" s="5">
        <v>9.52</v>
      </c>
      <c r="O30" s="5">
        <v>9.52</v>
      </c>
      <c r="P30" s="5">
        <v>6.35</v>
      </c>
      <c r="Q30" s="5">
        <v>6.35</v>
      </c>
      <c r="R30" s="5">
        <v>6.35</v>
      </c>
      <c r="S30" s="5">
        <v>6.35</v>
      </c>
      <c r="T30" s="5">
        <v>6.35</v>
      </c>
      <c r="U30" s="5">
        <v>6.35</v>
      </c>
      <c r="V30" s="5">
        <v>6.35</v>
      </c>
      <c r="W30" s="5">
        <v>6.35</v>
      </c>
      <c r="X30" s="5">
        <v>6.35</v>
      </c>
      <c r="Y30" s="5">
        <v>6.35</v>
      </c>
      <c r="Z30" s="5">
        <v>6.35</v>
      </c>
      <c r="AA30" s="5">
        <v>9.52</v>
      </c>
      <c r="AB30" s="5">
        <v>9.52</v>
      </c>
      <c r="AC30" s="5">
        <v>6.35</v>
      </c>
      <c r="AD30" s="5">
        <v>6.35</v>
      </c>
      <c r="AE30" s="5">
        <v>6.35</v>
      </c>
      <c r="AF30" s="5">
        <v>6.35</v>
      </c>
      <c r="AG30" s="5">
        <v>6.35</v>
      </c>
      <c r="AH30" s="5">
        <v>6.35</v>
      </c>
      <c r="AI30" s="5">
        <v>6.35</v>
      </c>
      <c r="AJ30" s="5">
        <v>6.35</v>
      </c>
      <c r="AK30" s="5">
        <v>6.35</v>
      </c>
      <c r="AL30" s="5">
        <v>6.35</v>
      </c>
      <c r="AM30" s="5">
        <v>6.35</v>
      </c>
      <c r="AN30" s="5">
        <v>9.52</v>
      </c>
      <c r="AO30" s="5">
        <v>9.52</v>
      </c>
      <c r="AP30" s="5">
        <v>6.35</v>
      </c>
      <c r="AQ30" s="5">
        <v>6.35</v>
      </c>
      <c r="AR30" s="5">
        <v>6.35</v>
      </c>
      <c r="AS30" s="5">
        <v>6.35</v>
      </c>
      <c r="AT30" s="5">
        <v>6.35</v>
      </c>
      <c r="AU30" s="5">
        <v>6.35</v>
      </c>
      <c r="AV30" s="5">
        <v>6.35</v>
      </c>
      <c r="AW30" s="5">
        <v>6.35</v>
      </c>
      <c r="AX30" s="5">
        <v>6.35</v>
      </c>
      <c r="AY30" s="5">
        <v>6.35</v>
      </c>
      <c r="AZ30" s="5">
        <v>6.35</v>
      </c>
      <c r="BA30" s="5">
        <v>9.52</v>
      </c>
      <c r="BB30" s="5">
        <v>9.52</v>
      </c>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row>
    <row r="31" spans="1:256" ht="15" customHeight="1" x14ac:dyDescent="0.2">
      <c r="A31" s="234"/>
      <c r="B31" s="3" t="s">
        <v>545</v>
      </c>
      <c r="C31" s="246">
        <v>25</v>
      </c>
      <c r="D31" s="247"/>
      <c r="E31" s="247"/>
      <c r="F31" s="247"/>
      <c r="G31" s="247"/>
      <c r="H31" s="247"/>
      <c r="I31" s="247"/>
      <c r="J31" s="247"/>
      <c r="K31" s="247"/>
      <c r="L31" s="247"/>
      <c r="M31" s="247"/>
      <c r="N31" s="247"/>
      <c r="O31" s="248"/>
      <c r="P31" s="246">
        <v>25</v>
      </c>
      <c r="Q31" s="247"/>
      <c r="R31" s="247"/>
      <c r="S31" s="247"/>
      <c r="T31" s="247"/>
      <c r="U31" s="247"/>
      <c r="V31" s="247"/>
      <c r="W31" s="247"/>
      <c r="X31" s="247"/>
      <c r="Y31" s="247"/>
      <c r="Z31" s="247"/>
      <c r="AA31" s="247"/>
      <c r="AB31" s="248"/>
      <c r="AC31" s="246">
        <v>25</v>
      </c>
      <c r="AD31" s="247"/>
      <c r="AE31" s="247"/>
      <c r="AF31" s="247"/>
      <c r="AG31" s="247"/>
      <c r="AH31" s="247"/>
      <c r="AI31" s="247"/>
      <c r="AJ31" s="247"/>
      <c r="AK31" s="247"/>
      <c r="AL31" s="247"/>
      <c r="AM31" s="247"/>
      <c r="AN31" s="247"/>
      <c r="AO31" s="248"/>
      <c r="AP31" s="246">
        <v>25</v>
      </c>
      <c r="AQ31" s="247"/>
      <c r="AR31" s="247"/>
      <c r="AS31" s="247"/>
      <c r="AT31" s="247"/>
      <c r="AU31" s="247"/>
      <c r="AV31" s="247"/>
      <c r="AW31" s="247"/>
      <c r="AX31" s="247"/>
      <c r="AY31" s="247"/>
      <c r="AZ31" s="247"/>
      <c r="BA31" s="247"/>
      <c r="BB31" s="248"/>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row>
    <row r="32" spans="1:256" ht="15" customHeight="1" x14ac:dyDescent="0.2">
      <c r="A32" s="234"/>
      <c r="B32" s="3" t="s">
        <v>546</v>
      </c>
      <c r="C32" s="243" t="s">
        <v>547</v>
      </c>
      <c r="D32" s="244"/>
      <c r="E32" s="244"/>
      <c r="F32" s="244"/>
      <c r="G32" s="244"/>
      <c r="H32" s="244"/>
      <c r="I32" s="244"/>
      <c r="J32" s="244"/>
      <c r="K32" s="244"/>
      <c r="L32" s="244"/>
      <c r="M32" s="244"/>
      <c r="N32" s="244"/>
      <c r="O32" s="245"/>
      <c r="P32" s="243" t="s">
        <v>547</v>
      </c>
      <c r="Q32" s="244"/>
      <c r="R32" s="244"/>
      <c r="S32" s="244"/>
      <c r="T32" s="244"/>
      <c r="U32" s="244"/>
      <c r="V32" s="244"/>
      <c r="W32" s="244"/>
      <c r="X32" s="244"/>
      <c r="Y32" s="244"/>
      <c r="Z32" s="244"/>
      <c r="AA32" s="244"/>
      <c r="AB32" s="245"/>
      <c r="AC32" s="243" t="s">
        <v>547</v>
      </c>
      <c r="AD32" s="244"/>
      <c r="AE32" s="244"/>
      <c r="AF32" s="244"/>
      <c r="AG32" s="244"/>
      <c r="AH32" s="244"/>
      <c r="AI32" s="244"/>
      <c r="AJ32" s="244"/>
      <c r="AK32" s="244"/>
      <c r="AL32" s="244"/>
      <c r="AM32" s="244"/>
      <c r="AN32" s="244"/>
      <c r="AO32" s="245"/>
      <c r="AP32" s="243" t="s">
        <v>547</v>
      </c>
      <c r="AQ32" s="244"/>
      <c r="AR32" s="244"/>
      <c r="AS32" s="244"/>
      <c r="AT32" s="244"/>
      <c r="AU32" s="244"/>
      <c r="AV32" s="244"/>
      <c r="AW32" s="244"/>
      <c r="AX32" s="244"/>
      <c r="AY32" s="244"/>
      <c r="AZ32" s="244"/>
      <c r="BA32" s="244"/>
      <c r="BB32" s="245"/>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row>
    <row r="33" spans="1:256" ht="15" customHeight="1" x14ac:dyDescent="0.2">
      <c r="A33" s="234" t="s">
        <v>548</v>
      </c>
      <c r="B33" s="3" t="s">
        <v>549</v>
      </c>
      <c r="C33" s="5" t="s">
        <v>550</v>
      </c>
      <c r="D33" s="5" t="s">
        <v>550</v>
      </c>
      <c r="E33" s="5" t="s">
        <v>551</v>
      </c>
      <c r="F33" s="5" t="s">
        <v>552</v>
      </c>
      <c r="G33" s="5" t="s">
        <v>552</v>
      </c>
      <c r="H33" s="5" t="s">
        <v>553</v>
      </c>
      <c r="I33" s="5" t="s">
        <v>553</v>
      </c>
      <c r="J33" s="5" t="s">
        <v>554</v>
      </c>
      <c r="K33" s="5" t="s">
        <v>555</v>
      </c>
      <c r="L33" s="5" t="s">
        <v>556</v>
      </c>
      <c r="M33" s="5" t="s">
        <v>556</v>
      </c>
      <c r="N33" s="5" t="s">
        <v>557</v>
      </c>
      <c r="O33" s="5" t="s">
        <v>557</v>
      </c>
      <c r="P33" s="5" t="s">
        <v>550</v>
      </c>
      <c r="Q33" s="5" t="s">
        <v>550</v>
      </c>
      <c r="R33" s="5" t="s">
        <v>551</v>
      </c>
      <c r="S33" s="5" t="s">
        <v>552</v>
      </c>
      <c r="T33" s="5" t="s">
        <v>552</v>
      </c>
      <c r="U33" s="5" t="s">
        <v>553</v>
      </c>
      <c r="V33" s="5" t="s">
        <v>553</v>
      </c>
      <c r="W33" s="5" t="s">
        <v>554</v>
      </c>
      <c r="X33" s="5" t="s">
        <v>555</v>
      </c>
      <c r="Y33" s="5" t="s">
        <v>556</v>
      </c>
      <c r="Z33" s="5" t="s">
        <v>556</v>
      </c>
      <c r="AA33" s="5" t="s">
        <v>557</v>
      </c>
      <c r="AB33" s="5" t="s">
        <v>557</v>
      </c>
      <c r="AC33" s="5" t="s">
        <v>550</v>
      </c>
      <c r="AD33" s="5" t="s">
        <v>550</v>
      </c>
      <c r="AE33" s="5" t="s">
        <v>551</v>
      </c>
      <c r="AF33" s="5" t="s">
        <v>552</v>
      </c>
      <c r="AG33" s="5" t="s">
        <v>552</v>
      </c>
      <c r="AH33" s="5" t="s">
        <v>553</v>
      </c>
      <c r="AI33" s="5" t="s">
        <v>553</v>
      </c>
      <c r="AJ33" s="5" t="s">
        <v>554</v>
      </c>
      <c r="AK33" s="5" t="s">
        <v>555</v>
      </c>
      <c r="AL33" s="5" t="s">
        <v>556</v>
      </c>
      <c r="AM33" s="5" t="s">
        <v>556</v>
      </c>
      <c r="AN33" s="5" t="s">
        <v>557</v>
      </c>
      <c r="AO33" s="5" t="s">
        <v>557</v>
      </c>
      <c r="AP33" s="5" t="s">
        <v>550</v>
      </c>
      <c r="AQ33" s="5" t="s">
        <v>550</v>
      </c>
      <c r="AR33" s="5" t="s">
        <v>551</v>
      </c>
      <c r="AS33" s="5" t="s">
        <v>552</v>
      </c>
      <c r="AT33" s="5" t="s">
        <v>552</v>
      </c>
      <c r="AU33" s="5" t="s">
        <v>553</v>
      </c>
      <c r="AV33" s="5" t="s">
        <v>553</v>
      </c>
      <c r="AW33" s="5" t="s">
        <v>554</v>
      </c>
      <c r="AX33" s="5" t="s">
        <v>555</v>
      </c>
      <c r="AY33" s="5" t="s">
        <v>556</v>
      </c>
      <c r="AZ33" s="5" t="s">
        <v>556</v>
      </c>
      <c r="BA33" s="5" t="s">
        <v>557</v>
      </c>
      <c r="BB33" s="5" t="s">
        <v>557</v>
      </c>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row>
    <row r="34" spans="1:256" ht="15" customHeight="1" x14ac:dyDescent="0.2">
      <c r="A34" s="234"/>
      <c r="B34" s="3" t="s">
        <v>558</v>
      </c>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row>
    <row r="35" spans="1:256" ht="15" customHeight="1" x14ac:dyDescent="0.2">
      <c r="A35" s="237" t="s">
        <v>559</v>
      </c>
      <c r="B35" s="238"/>
      <c r="C35" s="238"/>
      <c r="D35" s="238"/>
      <c r="E35" s="238"/>
      <c r="F35" s="238"/>
      <c r="G35" s="238"/>
      <c r="H35" s="238"/>
      <c r="I35" s="238"/>
      <c r="J35" s="238"/>
      <c r="K35" s="238"/>
      <c r="L35" s="238"/>
      <c r="M35" s="238"/>
      <c r="N35" s="238"/>
      <c r="O35" s="238"/>
      <c r="P35" s="238"/>
      <c r="Q35" s="238"/>
      <c r="R35" s="238"/>
      <c r="S35" s="238"/>
      <c r="T35" s="238"/>
      <c r="U35" s="238"/>
      <c r="V35" s="238"/>
      <c r="W35" s="238"/>
      <c r="X35" s="238"/>
      <c r="Y35" s="238"/>
      <c r="Z35" s="238"/>
      <c r="AA35" s="238"/>
      <c r="AB35" s="238"/>
      <c r="AC35" s="238"/>
      <c r="AD35" s="238"/>
      <c r="AE35" s="238"/>
      <c r="AF35" s="238"/>
      <c r="AG35" s="238"/>
      <c r="AH35" s="238"/>
      <c r="AI35" s="238"/>
      <c r="AJ35" s="238"/>
      <c r="AK35" s="238"/>
      <c r="AL35" s="238"/>
      <c r="AM35" s="238"/>
      <c r="AN35" s="238"/>
      <c r="AO35" s="238"/>
      <c r="AP35" s="238"/>
      <c r="AQ35" s="238"/>
      <c r="AR35" s="238"/>
      <c r="AS35" s="238"/>
      <c r="AT35" s="238"/>
      <c r="AU35" s="238"/>
      <c r="AV35" s="238"/>
      <c r="AW35" s="238"/>
      <c r="AX35" s="238"/>
      <c r="AY35" s="238"/>
      <c r="AZ35" s="238"/>
      <c r="BA35" s="238"/>
      <c r="BB35" s="238"/>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c r="CA35" s="12"/>
      <c r="CB35" s="12"/>
      <c r="CC35" s="12"/>
      <c r="CD35" s="12"/>
      <c r="CE35" s="12"/>
      <c r="CF35" s="12"/>
      <c r="CG35" s="12"/>
      <c r="CH35" s="12"/>
      <c r="CI35" s="12"/>
      <c r="CJ35" s="12"/>
      <c r="CK35" s="12"/>
      <c r="CL35" s="12"/>
      <c r="CM35" s="12"/>
      <c r="CN35" s="12"/>
      <c r="CO35" s="12"/>
      <c r="CP35" s="12"/>
      <c r="CQ35" s="12"/>
      <c r="CR35" s="12"/>
      <c r="CS35" s="12"/>
      <c r="CT35" s="12"/>
      <c r="CU35" s="12"/>
      <c r="CV35" s="12"/>
      <c r="CW35" s="12"/>
      <c r="CX35" s="12"/>
      <c r="CY35" s="12"/>
      <c r="CZ35" s="12"/>
      <c r="DA35" s="12"/>
      <c r="DB35" s="12"/>
      <c r="DC35" s="12"/>
      <c r="DD35" s="12"/>
      <c r="DE35" s="12"/>
      <c r="DF35" s="12"/>
      <c r="DG35" s="12"/>
      <c r="DH35" s="12"/>
      <c r="DI35" s="12"/>
      <c r="DJ35" s="12"/>
      <c r="DK35" s="12"/>
      <c r="DL35" s="12"/>
      <c r="DM35" s="12"/>
      <c r="DN35" s="12"/>
      <c r="DO35" s="12"/>
      <c r="DP35" s="12"/>
      <c r="DQ35" s="12"/>
      <c r="DR35" s="12"/>
      <c r="DS35" s="12"/>
      <c r="DT35" s="12"/>
      <c r="DU35" s="12"/>
      <c r="DV35" s="12"/>
      <c r="DW35" s="12"/>
      <c r="DX35" s="12"/>
      <c r="DY35" s="12"/>
      <c r="DZ35" s="12"/>
      <c r="EA35" s="12"/>
      <c r="EB35" s="12"/>
      <c r="EC35" s="12"/>
      <c r="ED35" s="12"/>
      <c r="EE35" s="12"/>
      <c r="EF35" s="12"/>
      <c r="EG35" s="12"/>
      <c r="EH35" s="12"/>
      <c r="EI35" s="12"/>
      <c r="EJ35" s="12"/>
      <c r="EK35" s="12"/>
      <c r="EL35" s="12"/>
      <c r="EM35" s="12"/>
      <c r="EN35" s="12"/>
      <c r="EO35" s="12"/>
      <c r="EP35" s="12"/>
      <c r="EQ35" s="12"/>
      <c r="ER35" s="12"/>
      <c r="ES35" s="12"/>
      <c r="ET35" s="12"/>
      <c r="EU35" s="12"/>
      <c r="EV35" s="12"/>
      <c r="EW35" s="12"/>
      <c r="EX35" s="12"/>
      <c r="EY35" s="12"/>
      <c r="EZ35" s="12"/>
      <c r="FA35" s="12"/>
      <c r="FB35" s="12"/>
      <c r="FC35" s="12"/>
      <c r="FD35" s="12"/>
      <c r="FE35" s="12"/>
      <c r="FF35" s="12"/>
      <c r="FG35" s="12"/>
      <c r="FH35" s="12"/>
      <c r="FI35" s="12"/>
      <c r="FJ35" s="12"/>
      <c r="FK35" s="12"/>
      <c r="FL35" s="12"/>
      <c r="FM35" s="12"/>
      <c r="FN35" s="12"/>
      <c r="FO35" s="12"/>
      <c r="FP35" s="12"/>
      <c r="FQ35" s="12"/>
      <c r="FR35" s="12"/>
      <c r="FS35" s="12"/>
      <c r="FT35" s="12"/>
      <c r="FU35" s="12"/>
      <c r="FV35" s="12"/>
      <c r="FW35" s="12"/>
      <c r="FX35" s="12"/>
      <c r="FY35" s="12"/>
      <c r="FZ35" s="12"/>
      <c r="GA35" s="12"/>
      <c r="GB35" s="12"/>
      <c r="GC35" s="12"/>
      <c r="GD35" s="12"/>
      <c r="GE35" s="12"/>
      <c r="GF35" s="12"/>
      <c r="GG35" s="12"/>
      <c r="GH35" s="12"/>
      <c r="GI35" s="12"/>
      <c r="GJ35" s="12"/>
      <c r="GK35" s="12"/>
      <c r="GL35" s="12"/>
      <c r="GM35" s="12"/>
      <c r="GN35" s="12"/>
      <c r="GO35" s="12"/>
      <c r="GP35" s="12"/>
      <c r="GQ35" s="12"/>
      <c r="GR35" s="12"/>
      <c r="GS35" s="12"/>
      <c r="GT35" s="12"/>
      <c r="GU35" s="12"/>
      <c r="GV35" s="12"/>
      <c r="GW35" s="12"/>
      <c r="GX35" s="12"/>
      <c r="GY35" s="12"/>
      <c r="GZ35" s="12"/>
      <c r="HA35" s="12"/>
      <c r="HB35" s="12"/>
      <c r="HC35" s="12"/>
      <c r="HD35" s="12"/>
      <c r="HE35" s="12"/>
      <c r="HF35" s="12"/>
      <c r="HG35" s="12"/>
      <c r="HH35" s="12"/>
      <c r="HI35" s="12"/>
      <c r="HJ35" s="12"/>
      <c r="HK35" s="12"/>
      <c r="HL35" s="12"/>
      <c r="HM35" s="12"/>
      <c r="HN35" s="12"/>
      <c r="HO35" s="12"/>
      <c r="HP35" s="12"/>
      <c r="HQ35" s="12"/>
      <c r="HR35" s="12"/>
      <c r="HS35" s="12"/>
      <c r="HT35" s="12"/>
      <c r="HU35" s="12"/>
      <c r="HV35" s="12"/>
      <c r="HW35" s="12"/>
      <c r="HX35" s="12"/>
      <c r="HY35" s="12"/>
      <c r="HZ35" s="12"/>
      <c r="IA35" s="12"/>
      <c r="IB35" s="12"/>
      <c r="IC35" s="12"/>
      <c r="ID35" s="12"/>
      <c r="IE35" s="12"/>
      <c r="IF35" s="12"/>
      <c r="IG35" s="12"/>
      <c r="IH35" s="12"/>
      <c r="II35" s="12"/>
      <c r="IJ35" s="12"/>
      <c r="IK35" s="12"/>
      <c r="IL35" s="12"/>
      <c r="IM35" s="12"/>
      <c r="IN35" s="12"/>
      <c r="IO35" s="12"/>
      <c r="IP35" s="12"/>
      <c r="IQ35" s="12"/>
      <c r="IR35" s="12"/>
      <c r="IS35" s="12"/>
      <c r="IT35" s="12"/>
      <c r="IU35" s="12"/>
      <c r="IV35" s="12"/>
    </row>
    <row r="36" spans="1:256" ht="15" customHeight="1" x14ac:dyDescent="0.2">
      <c r="A36" s="239"/>
      <c r="B36" s="240"/>
      <c r="C36" s="240"/>
      <c r="D36" s="240"/>
      <c r="E36" s="240"/>
      <c r="F36" s="240"/>
      <c r="G36" s="240"/>
      <c r="H36" s="240"/>
      <c r="I36" s="240"/>
      <c r="J36" s="240"/>
      <c r="K36" s="240"/>
      <c r="L36" s="240"/>
      <c r="M36" s="240"/>
      <c r="N36" s="240"/>
      <c r="O36" s="240"/>
      <c r="P36" s="240"/>
      <c r="Q36" s="240"/>
      <c r="R36" s="240"/>
      <c r="S36" s="240"/>
      <c r="T36" s="240"/>
      <c r="U36" s="240"/>
      <c r="V36" s="240"/>
      <c r="W36" s="240"/>
      <c r="X36" s="240"/>
      <c r="Y36" s="240"/>
      <c r="Z36" s="240"/>
      <c r="AA36" s="240"/>
      <c r="AB36" s="240"/>
      <c r="AC36" s="240"/>
      <c r="AD36" s="240"/>
      <c r="AE36" s="240"/>
      <c r="AF36" s="240"/>
      <c r="AG36" s="240"/>
      <c r="AH36" s="240"/>
      <c r="AI36" s="240"/>
      <c r="AJ36" s="240"/>
      <c r="AK36" s="240"/>
      <c r="AL36" s="240"/>
      <c r="AM36" s="240"/>
      <c r="AN36" s="240"/>
      <c r="AO36" s="240"/>
      <c r="AP36" s="240"/>
      <c r="AQ36" s="240"/>
      <c r="AR36" s="240"/>
      <c r="AS36" s="240"/>
      <c r="AT36" s="240"/>
      <c r="AU36" s="240"/>
      <c r="AV36" s="240"/>
      <c r="AW36" s="240"/>
      <c r="AX36" s="240"/>
      <c r="AY36" s="240"/>
      <c r="AZ36" s="240"/>
      <c r="BA36" s="240"/>
      <c r="BB36" s="240"/>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c r="CA36" s="12"/>
      <c r="CB36" s="12"/>
      <c r="CC36" s="12"/>
      <c r="CD36" s="12"/>
      <c r="CE36" s="12"/>
      <c r="CF36" s="12"/>
      <c r="CG36" s="12"/>
      <c r="CH36" s="12"/>
      <c r="CI36" s="12"/>
      <c r="CJ36" s="12"/>
      <c r="CK36" s="12"/>
      <c r="CL36" s="12"/>
      <c r="CM36" s="12"/>
      <c r="CN36" s="12"/>
      <c r="CO36" s="12"/>
      <c r="CP36" s="12"/>
      <c r="CQ36" s="12"/>
      <c r="CR36" s="12"/>
      <c r="CS36" s="12"/>
      <c r="CT36" s="12"/>
      <c r="CU36" s="12"/>
      <c r="CV36" s="12"/>
      <c r="CW36" s="12"/>
      <c r="CX36" s="12"/>
      <c r="CY36" s="12"/>
      <c r="CZ36" s="12"/>
      <c r="DA36" s="12"/>
      <c r="DB36" s="12"/>
      <c r="DC36" s="12"/>
      <c r="DD36" s="12"/>
      <c r="DE36" s="12"/>
      <c r="DF36" s="12"/>
      <c r="DG36" s="12"/>
      <c r="DH36" s="12"/>
      <c r="DI36" s="12"/>
      <c r="DJ36" s="12"/>
      <c r="DK36" s="12"/>
      <c r="DL36" s="12"/>
      <c r="DM36" s="12"/>
      <c r="DN36" s="12"/>
      <c r="DO36" s="12"/>
      <c r="DP36" s="12"/>
      <c r="DQ36" s="12"/>
      <c r="DR36" s="12"/>
      <c r="DS36" s="12"/>
      <c r="DT36" s="12"/>
      <c r="DU36" s="12"/>
      <c r="DV36" s="12"/>
      <c r="DW36" s="12"/>
      <c r="DX36" s="12"/>
      <c r="DY36" s="12"/>
      <c r="DZ36" s="12"/>
      <c r="EA36" s="12"/>
      <c r="EB36" s="12"/>
      <c r="EC36" s="12"/>
      <c r="ED36" s="12"/>
      <c r="EE36" s="12"/>
      <c r="EF36" s="12"/>
      <c r="EG36" s="12"/>
      <c r="EH36" s="12"/>
      <c r="EI36" s="12"/>
      <c r="EJ36" s="12"/>
      <c r="EK36" s="12"/>
      <c r="EL36" s="12"/>
      <c r="EM36" s="12"/>
      <c r="EN36" s="12"/>
      <c r="EO36" s="12"/>
      <c r="EP36" s="12"/>
      <c r="EQ36" s="12"/>
      <c r="ER36" s="12"/>
      <c r="ES36" s="12"/>
      <c r="ET36" s="12"/>
      <c r="EU36" s="12"/>
      <c r="EV36" s="12"/>
      <c r="EW36" s="12"/>
      <c r="EX36" s="12"/>
      <c r="EY36" s="12"/>
      <c r="EZ36" s="12"/>
      <c r="FA36" s="12"/>
      <c r="FB36" s="12"/>
      <c r="FC36" s="12"/>
      <c r="FD36" s="12"/>
      <c r="FE36" s="12"/>
      <c r="FF36" s="12"/>
      <c r="FG36" s="12"/>
      <c r="FH36" s="12"/>
      <c r="FI36" s="12"/>
      <c r="FJ36" s="12"/>
      <c r="FK36" s="12"/>
      <c r="FL36" s="12"/>
      <c r="FM36" s="12"/>
      <c r="FN36" s="12"/>
      <c r="FO36" s="12"/>
      <c r="FP36" s="12"/>
      <c r="FQ36" s="12"/>
      <c r="FR36" s="12"/>
      <c r="FS36" s="12"/>
      <c r="FT36" s="12"/>
      <c r="FU36" s="12"/>
      <c r="FV36" s="12"/>
      <c r="FW36" s="12"/>
      <c r="FX36" s="12"/>
      <c r="FY36" s="12"/>
      <c r="FZ36" s="12"/>
      <c r="GA36" s="12"/>
      <c r="GB36" s="12"/>
      <c r="GC36" s="12"/>
      <c r="GD36" s="12"/>
      <c r="GE36" s="12"/>
      <c r="GF36" s="12"/>
      <c r="GG36" s="12"/>
      <c r="GH36" s="12"/>
      <c r="GI36" s="12"/>
      <c r="GJ36" s="12"/>
      <c r="GK36" s="12"/>
      <c r="GL36" s="12"/>
      <c r="GM36" s="12"/>
      <c r="GN36" s="12"/>
      <c r="GO36" s="12"/>
      <c r="GP36" s="12"/>
      <c r="GQ36" s="12"/>
      <c r="GR36" s="12"/>
      <c r="GS36" s="12"/>
      <c r="GT36" s="12"/>
      <c r="GU36" s="12"/>
      <c r="GV36" s="12"/>
      <c r="GW36" s="12"/>
      <c r="GX36" s="12"/>
      <c r="GY36" s="12"/>
      <c r="GZ36" s="12"/>
      <c r="HA36" s="12"/>
      <c r="HB36" s="12"/>
      <c r="HC36" s="12"/>
      <c r="HD36" s="12"/>
      <c r="HE36" s="12"/>
      <c r="HF36" s="12"/>
      <c r="HG36" s="12"/>
      <c r="HH36" s="12"/>
      <c r="HI36" s="12"/>
      <c r="HJ36" s="12"/>
      <c r="HK36" s="12"/>
      <c r="HL36" s="12"/>
      <c r="HM36" s="12"/>
      <c r="HN36" s="12"/>
      <c r="HO36" s="12"/>
      <c r="HP36" s="12"/>
      <c r="HQ36" s="12"/>
      <c r="HR36" s="12"/>
      <c r="HS36" s="12"/>
      <c r="HT36" s="12"/>
      <c r="HU36" s="12"/>
      <c r="HV36" s="12"/>
      <c r="HW36" s="12"/>
      <c r="HX36" s="12"/>
      <c r="HY36" s="12"/>
      <c r="HZ36" s="12"/>
      <c r="IA36" s="12"/>
      <c r="IB36" s="12"/>
      <c r="IC36" s="12"/>
      <c r="ID36" s="12"/>
      <c r="IE36" s="12"/>
      <c r="IF36" s="12"/>
      <c r="IG36" s="12"/>
      <c r="IH36" s="12"/>
      <c r="II36" s="12"/>
      <c r="IJ36" s="12"/>
      <c r="IK36" s="12"/>
      <c r="IL36" s="12"/>
      <c r="IM36" s="12"/>
      <c r="IN36" s="12"/>
      <c r="IO36" s="12"/>
      <c r="IP36" s="12"/>
      <c r="IQ36" s="12"/>
      <c r="IR36" s="12"/>
      <c r="IS36" s="12"/>
      <c r="IT36" s="12"/>
      <c r="IU36" s="12"/>
      <c r="IV36" s="12"/>
    </row>
    <row r="37" spans="1:256" ht="15" customHeight="1" x14ac:dyDescent="0.2">
      <c r="A37" s="239"/>
      <c r="B37" s="240"/>
      <c r="C37" s="240"/>
      <c r="D37" s="240"/>
      <c r="E37" s="240"/>
      <c r="F37" s="240"/>
      <c r="G37" s="240"/>
      <c r="H37" s="240"/>
      <c r="I37" s="240"/>
      <c r="J37" s="240"/>
      <c r="K37" s="240"/>
      <c r="L37" s="240"/>
      <c r="M37" s="240"/>
      <c r="N37" s="240"/>
      <c r="O37" s="240"/>
      <c r="P37" s="240"/>
      <c r="Q37" s="240"/>
      <c r="R37" s="240"/>
      <c r="S37" s="240"/>
      <c r="T37" s="240"/>
      <c r="U37" s="240"/>
      <c r="V37" s="240"/>
      <c r="W37" s="240"/>
      <c r="X37" s="240"/>
      <c r="Y37" s="240"/>
      <c r="Z37" s="240"/>
      <c r="AA37" s="240"/>
      <c r="AB37" s="240"/>
      <c r="AC37" s="240"/>
      <c r="AD37" s="240"/>
      <c r="AE37" s="240"/>
      <c r="AF37" s="240"/>
      <c r="AG37" s="240"/>
      <c r="AH37" s="240"/>
      <c r="AI37" s="240"/>
      <c r="AJ37" s="240"/>
      <c r="AK37" s="240"/>
      <c r="AL37" s="240"/>
      <c r="AM37" s="240"/>
      <c r="AN37" s="240"/>
      <c r="AO37" s="240"/>
      <c r="AP37" s="240"/>
      <c r="AQ37" s="240"/>
      <c r="AR37" s="240"/>
      <c r="AS37" s="240"/>
      <c r="AT37" s="240"/>
      <c r="AU37" s="240"/>
      <c r="AV37" s="240"/>
      <c r="AW37" s="240"/>
      <c r="AX37" s="240"/>
      <c r="AY37" s="240"/>
      <c r="AZ37" s="240"/>
      <c r="BA37" s="240"/>
      <c r="BB37" s="240"/>
      <c r="BC37" s="12"/>
      <c r="BD37" s="12"/>
      <c r="BE37" s="12"/>
      <c r="BF37" s="12"/>
      <c r="BG37" s="12"/>
      <c r="BH37" s="12"/>
      <c r="BI37" s="12"/>
      <c r="BJ37" s="12"/>
      <c r="BK37" s="12"/>
      <c r="BL37" s="12"/>
      <c r="BM37" s="12"/>
      <c r="BN37" s="12"/>
      <c r="BO37" s="12"/>
      <c r="BP37" s="12"/>
      <c r="BQ37" s="12"/>
      <c r="BR37" s="12"/>
      <c r="BS37" s="12"/>
      <c r="BT37" s="12"/>
      <c r="BU37" s="12"/>
      <c r="BV37" s="12"/>
      <c r="BW37" s="12"/>
      <c r="BX37" s="12"/>
      <c r="BY37" s="12"/>
      <c r="BZ37" s="12"/>
      <c r="CA37" s="12"/>
      <c r="CB37" s="12"/>
      <c r="CC37" s="12"/>
      <c r="CD37" s="12"/>
      <c r="CE37" s="12"/>
      <c r="CF37" s="12"/>
      <c r="CG37" s="12"/>
      <c r="CH37" s="12"/>
      <c r="CI37" s="12"/>
      <c r="CJ37" s="12"/>
      <c r="CK37" s="12"/>
      <c r="CL37" s="12"/>
      <c r="CM37" s="12"/>
      <c r="CN37" s="12"/>
      <c r="CO37" s="12"/>
      <c r="CP37" s="12"/>
      <c r="CQ37" s="12"/>
      <c r="CR37" s="12"/>
      <c r="CS37" s="12"/>
      <c r="CT37" s="12"/>
      <c r="CU37" s="12"/>
      <c r="CV37" s="12"/>
      <c r="CW37" s="12"/>
      <c r="CX37" s="12"/>
      <c r="CY37" s="12"/>
      <c r="CZ37" s="12"/>
      <c r="DA37" s="12"/>
      <c r="DB37" s="12"/>
      <c r="DC37" s="12"/>
      <c r="DD37" s="12"/>
      <c r="DE37" s="12"/>
      <c r="DF37" s="12"/>
      <c r="DG37" s="12"/>
      <c r="DH37" s="12"/>
      <c r="DI37" s="12"/>
      <c r="DJ37" s="12"/>
      <c r="DK37" s="12"/>
      <c r="DL37" s="12"/>
      <c r="DM37" s="12"/>
      <c r="DN37" s="12"/>
      <c r="DO37" s="12"/>
      <c r="DP37" s="12"/>
      <c r="DQ37" s="12"/>
      <c r="DR37" s="12"/>
      <c r="DS37" s="12"/>
      <c r="DT37" s="12"/>
      <c r="DU37" s="12"/>
      <c r="DV37" s="12"/>
      <c r="DW37" s="12"/>
      <c r="DX37" s="12"/>
      <c r="DY37" s="12"/>
      <c r="DZ37" s="12"/>
      <c r="EA37" s="12"/>
      <c r="EB37" s="12"/>
      <c r="EC37" s="12"/>
      <c r="ED37" s="12"/>
      <c r="EE37" s="12"/>
      <c r="EF37" s="12"/>
      <c r="EG37" s="12"/>
      <c r="EH37" s="12"/>
      <c r="EI37" s="12"/>
      <c r="EJ37" s="12"/>
      <c r="EK37" s="12"/>
      <c r="EL37" s="12"/>
      <c r="EM37" s="12"/>
      <c r="EN37" s="12"/>
      <c r="EO37" s="12"/>
      <c r="EP37" s="12"/>
      <c r="EQ37" s="12"/>
      <c r="ER37" s="12"/>
      <c r="ES37" s="12"/>
      <c r="ET37" s="12"/>
      <c r="EU37" s="12"/>
      <c r="EV37" s="12"/>
      <c r="EW37" s="12"/>
      <c r="EX37" s="12"/>
      <c r="EY37" s="12"/>
      <c r="EZ37" s="12"/>
      <c r="FA37" s="12"/>
      <c r="FB37" s="12"/>
      <c r="FC37" s="12"/>
      <c r="FD37" s="12"/>
      <c r="FE37" s="12"/>
      <c r="FF37" s="12"/>
      <c r="FG37" s="12"/>
      <c r="FH37" s="12"/>
      <c r="FI37" s="12"/>
      <c r="FJ37" s="12"/>
      <c r="FK37" s="12"/>
      <c r="FL37" s="12"/>
      <c r="FM37" s="12"/>
      <c r="FN37" s="12"/>
      <c r="FO37" s="12"/>
      <c r="FP37" s="12"/>
      <c r="FQ37" s="12"/>
      <c r="FR37" s="12"/>
      <c r="FS37" s="12"/>
      <c r="FT37" s="12"/>
      <c r="FU37" s="12"/>
      <c r="FV37" s="12"/>
      <c r="FW37" s="12"/>
      <c r="FX37" s="12"/>
      <c r="FY37" s="12"/>
      <c r="FZ37" s="12"/>
      <c r="GA37" s="12"/>
      <c r="GB37" s="12"/>
      <c r="GC37" s="12"/>
      <c r="GD37" s="12"/>
      <c r="GE37" s="12"/>
      <c r="GF37" s="12"/>
      <c r="GG37" s="12"/>
      <c r="GH37" s="12"/>
      <c r="GI37" s="12"/>
      <c r="GJ37" s="12"/>
      <c r="GK37" s="12"/>
      <c r="GL37" s="12"/>
      <c r="GM37" s="12"/>
      <c r="GN37" s="12"/>
      <c r="GO37" s="12"/>
      <c r="GP37" s="12"/>
      <c r="GQ37" s="12"/>
      <c r="GR37" s="12"/>
      <c r="GS37" s="12"/>
      <c r="GT37" s="12"/>
      <c r="GU37" s="12"/>
      <c r="GV37" s="12"/>
      <c r="GW37" s="12"/>
      <c r="GX37" s="12"/>
      <c r="GY37" s="12"/>
      <c r="GZ37" s="12"/>
      <c r="HA37" s="12"/>
      <c r="HB37" s="12"/>
      <c r="HC37" s="12"/>
      <c r="HD37" s="12"/>
      <c r="HE37" s="12"/>
      <c r="HF37" s="12"/>
      <c r="HG37" s="12"/>
      <c r="HH37" s="12"/>
      <c r="HI37" s="12"/>
      <c r="HJ37" s="12"/>
      <c r="HK37" s="12"/>
      <c r="HL37" s="12"/>
      <c r="HM37" s="12"/>
      <c r="HN37" s="12"/>
      <c r="HO37" s="12"/>
      <c r="HP37" s="12"/>
      <c r="HQ37" s="12"/>
      <c r="HR37" s="12"/>
      <c r="HS37" s="12"/>
      <c r="HT37" s="12"/>
      <c r="HU37" s="12"/>
      <c r="HV37" s="12"/>
      <c r="HW37" s="12"/>
      <c r="HX37" s="12"/>
      <c r="HY37" s="12"/>
      <c r="HZ37" s="12"/>
      <c r="IA37" s="12"/>
      <c r="IB37" s="12"/>
      <c r="IC37" s="12"/>
      <c r="ID37" s="12"/>
      <c r="IE37" s="12"/>
      <c r="IF37" s="12"/>
      <c r="IG37" s="12"/>
      <c r="IH37" s="12"/>
      <c r="II37" s="12"/>
      <c r="IJ37" s="12"/>
      <c r="IK37" s="12"/>
      <c r="IL37" s="12"/>
      <c r="IM37" s="12"/>
      <c r="IN37" s="12"/>
      <c r="IO37" s="12"/>
      <c r="IP37" s="12"/>
      <c r="IQ37" s="12"/>
      <c r="IR37" s="12"/>
      <c r="IS37" s="12"/>
      <c r="IT37" s="12"/>
      <c r="IU37" s="12"/>
      <c r="IV37" s="12"/>
    </row>
    <row r="38" spans="1:256" ht="15" customHeight="1" x14ac:dyDescent="0.2">
      <c r="A38" s="241"/>
      <c r="B38" s="242"/>
      <c r="C38" s="242"/>
      <c r="D38" s="242"/>
      <c r="E38" s="242"/>
      <c r="F38" s="242"/>
      <c r="G38" s="242"/>
      <c r="H38" s="242"/>
      <c r="I38" s="242"/>
      <c r="J38" s="242"/>
      <c r="K38" s="242"/>
      <c r="L38" s="242"/>
      <c r="M38" s="242"/>
      <c r="N38" s="242"/>
      <c r="O38" s="242"/>
      <c r="P38" s="242"/>
      <c r="Q38" s="242"/>
      <c r="R38" s="242"/>
      <c r="S38" s="242"/>
      <c r="T38" s="242"/>
      <c r="U38" s="242"/>
      <c r="V38" s="242"/>
      <c r="W38" s="242"/>
      <c r="X38" s="242"/>
      <c r="Y38" s="242"/>
      <c r="Z38" s="242"/>
      <c r="AA38" s="242"/>
      <c r="AB38" s="242"/>
      <c r="AC38" s="242"/>
      <c r="AD38" s="242"/>
      <c r="AE38" s="242"/>
      <c r="AF38" s="242"/>
      <c r="AG38" s="242"/>
      <c r="AH38" s="242"/>
      <c r="AI38" s="242"/>
      <c r="AJ38" s="242"/>
      <c r="AK38" s="242"/>
      <c r="AL38" s="242"/>
      <c r="AM38" s="242"/>
      <c r="AN38" s="242"/>
      <c r="AO38" s="242"/>
      <c r="AP38" s="242"/>
      <c r="AQ38" s="242"/>
      <c r="AR38" s="242"/>
      <c r="AS38" s="242"/>
      <c r="AT38" s="242"/>
      <c r="AU38" s="242"/>
      <c r="AV38" s="242"/>
      <c r="AW38" s="242"/>
      <c r="AX38" s="242"/>
      <c r="AY38" s="242"/>
      <c r="AZ38" s="242"/>
      <c r="BA38" s="242"/>
      <c r="BB38" s="24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row>
    <row r="39" spans="1:256" ht="15" customHeight="1" x14ac:dyDescent="0.2">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12"/>
      <c r="GQ39" s="12"/>
      <c r="GR39" s="12"/>
      <c r="GS39" s="12"/>
      <c r="GT39" s="12"/>
      <c r="GU39" s="12"/>
      <c r="GV39" s="12"/>
      <c r="GW39" s="12"/>
      <c r="GX39" s="12"/>
      <c r="GY39" s="12"/>
      <c r="GZ39" s="12"/>
      <c r="HA39" s="12"/>
      <c r="HB39" s="12"/>
      <c r="HC39" s="12"/>
      <c r="HD39" s="12"/>
      <c r="HE39" s="12"/>
      <c r="HF39" s="12"/>
      <c r="HG39" s="12"/>
      <c r="HH39" s="12"/>
      <c r="HI39" s="12"/>
      <c r="HJ39" s="12"/>
      <c r="HK39" s="12"/>
      <c r="HL39" s="12"/>
      <c r="HM39" s="12"/>
      <c r="HN39" s="12"/>
      <c r="HO39" s="12"/>
      <c r="HP39" s="12"/>
      <c r="HQ39" s="12"/>
      <c r="HR39" s="12"/>
      <c r="HS39" s="12"/>
      <c r="HT39" s="12"/>
      <c r="HU39" s="12"/>
      <c r="HV39" s="12"/>
      <c r="HW39" s="12"/>
      <c r="HX39" s="12"/>
      <c r="HY39" s="12"/>
      <c r="HZ39" s="12"/>
      <c r="IA39" s="12"/>
      <c r="IB39" s="12"/>
      <c r="IC39" s="12"/>
      <c r="ID39" s="12"/>
      <c r="IE39" s="12"/>
      <c r="IF39" s="12"/>
      <c r="IG39" s="12"/>
      <c r="IH39" s="12"/>
      <c r="II39" s="12"/>
      <c r="IJ39" s="12"/>
      <c r="IK39" s="12"/>
      <c r="IL39" s="12"/>
      <c r="IM39" s="12"/>
      <c r="IN39" s="12"/>
      <c r="IO39" s="12"/>
      <c r="IP39" s="12"/>
      <c r="IQ39" s="12"/>
      <c r="IR39" s="12"/>
      <c r="IS39" s="12"/>
      <c r="IT39" s="12"/>
      <c r="IU39" s="12"/>
      <c r="IV39" s="12"/>
    </row>
    <row r="40" spans="1:256" ht="15" customHeight="1" x14ac:dyDescent="0.2">
      <c r="A40" s="230" t="s">
        <v>560</v>
      </c>
      <c r="B40" s="231"/>
      <c r="C40" s="231"/>
      <c r="D40" s="231"/>
      <c r="E40" s="231"/>
      <c r="F40" s="231"/>
      <c r="G40" s="231"/>
      <c r="H40" s="231"/>
      <c r="I40" s="231"/>
      <c r="J40" s="231"/>
      <c r="K40" s="231"/>
      <c r="L40" s="231"/>
      <c r="M40" s="231"/>
      <c r="N40" s="231"/>
      <c r="O40" s="231"/>
      <c r="P40" s="231"/>
      <c r="Q40" s="231"/>
      <c r="R40" s="231"/>
      <c r="S40" s="231"/>
      <c r="T40" s="231"/>
      <c r="U40" s="231"/>
      <c r="V40" s="231"/>
      <c r="W40" s="231"/>
      <c r="X40" s="231"/>
      <c r="Y40" s="231"/>
      <c r="Z40" s="231"/>
      <c r="AA40" s="231"/>
      <c r="AB40" s="231"/>
      <c r="AC40" s="231"/>
      <c r="AD40" s="231"/>
      <c r="AE40" s="231"/>
      <c r="AF40" s="231"/>
      <c r="AG40" s="231"/>
      <c r="AH40" s="231"/>
      <c r="AI40" s="231"/>
      <c r="AJ40" s="231"/>
      <c r="AK40" s="231"/>
      <c r="AL40" s="231"/>
      <c r="AM40" s="231"/>
      <c r="AN40" s="231"/>
      <c r="AO40" s="231"/>
      <c r="AP40" s="231"/>
      <c r="AQ40" s="231"/>
      <c r="AR40" s="231"/>
      <c r="AS40" s="231"/>
      <c r="AT40" s="231"/>
      <c r="AU40" s="231"/>
      <c r="AV40" s="231"/>
      <c r="AW40" s="231"/>
      <c r="AX40" s="231"/>
      <c r="AY40" s="231"/>
      <c r="AZ40" s="231"/>
      <c r="BA40" s="231"/>
      <c r="BB40" s="231"/>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c r="CA40" s="12"/>
      <c r="CB40" s="12"/>
      <c r="CC40" s="12"/>
      <c r="CD40" s="12"/>
      <c r="CE40" s="12"/>
      <c r="CF40" s="12"/>
      <c r="CG40" s="12"/>
      <c r="CH40" s="12"/>
      <c r="CI40" s="12"/>
      <c r="CJ40" s="12"/>
      <c r="CK40" s="12"/>
      <c r="CL40" s="12"/>
      <c r="CM40" s="12"/>
      <c r="CN40" s="12"/>
      <c r="CO40" s="12"/>
      <c r="CP40" s="12"/>
      <c r="CQ40" s="12"/>
      <c r="CR40" s="12"/>
      <c r="CS40" s="12"/>
      <c r="CT40" s="12"/>
      <c r="CU40" s="12"/>
      <c r="CV40" s="12"/>
      <c r="CW40" s="12"/>
      <c r="CX40" s="12"/>
      <c r="CY40" s="12"/>
      <c r="CZ40" s="12"/>
      <c r="DA40" s="12"/>
      <c r="DB40" s="12"/>
      <c r="DC40" s="12"/>
      <c r="DD40" s="12"/>
      <c r="DE40" s="12"/>
      <c r="DF40" s="12"/>
      <c r="DG40" s="12"/>
      <c r="DH40" s="12"/>
      <c r="DI40" s="12"/>
      <c r="DJ40" s="12"/>
      <c r="DK40" s="12"/>
      <c r="DL40" s="12"/>
      <c r="DM40" s="12"/>
      <c r="DN40" s="12"/>
      <c r="DO40" s="12"/>
      <c r="DP40" s="12"/>
      <c r="DQ40" s="12"/>
      <c r="DR40" s="12"/>
      <c r="DS40" s="12"/>
      <c r="DT40" s="12"/>
      <c r="DU40" s="12"/>
      <c r="DV40" s="12"/>
      <c r="DW40" s="12"/>
      <c r="DX40" s="12"/>
      <c r="DY40" s="12"/>
      <c r="DZ40" s="12"/>
      <c r="EA40" s="12"/>
      <c r="EB40" s="12"/>
      <c r="EC40" s="12"/>
      <c r="ED40" s="12"/>
      <c r="EE40" s="12"/>
      <c r="EF40" s="12"/>
      <c r="EG40" s="12"/>
      <c r="EH40" s="12"/>
      <c r="EI40" s="12"/>
      <c r="EJ40" s="12"/>
      <c r="EK40" s="12"/>
      <c r="EL40" s="12"/>
      <c r="EM40" s="12"/>
      <c r="EN40" s="12"/>
      <c r="EO40" s="12"/>
      <c r="EP40" s="12"/>
      <c r="EQ40" s="12"/>
      <c r="ER40" s="12"/>
      <c r="ES40" s="12"/>
      <c r="ET40" s="12"/>
      <c r="EU40" s="12"/>
      <c r="EV40" s="12"/>
      <c r="EW40" s="12"/>
      <c r="EX40" s="12"/>
      <c r="EY40" s="12"/>
      <c r="EZ40" s="12"/>
      <c r="FA40" s="12"/>
      <c r="FB40" s="12"/>
      <c r="FC40" s="12"/>
      <c r="FD40" s="12"/>
      <c r="FE40" s="12"/>
      <c r="FF40" s="12"/>
      <c r="FG40" s="12"/>
      <c r="FH40" s="12"/>
      <c r="FI40" s="12"/>
      <c r="FJ40" s="12"/>
      <c r="FK40" s="12"/>
      <c r="FL40" s="12"/>
      <c r="FM40" s="12"/>
      <c r="FN40" s="12"/>
      <c r="FO40" s="12"/>
      <c r="FP40" s="12"/>
      <c r="FQ40" s="12"/>
      <c r="FR40" s="12"/>
      <c r="FS40" s="12"/>
      <c r="FT40" s="12"/>
      <c r="FU40" s="12"/>
      <c r="FV40" s="12"/>
      <c r="FW40" s="12"/>
      <c r="FX40" s="12"/>
      <c r="FY40" s="12"/>
      <c r="FZ40" s="12"/>
      <c r="GA40" s="12"/>
      <c r="GB40" s="12"/>
      <c r="GC40" s="12"/>
      <c r="GD40" s="12"/>
      <c r="GE40" s="12"/>
      <c r="GF40" s="12"/>
      <c r="GG40" s="12"/>
      <c r="GH40" s="12"/>
      <c r="GI40" s="12"/>
      <c r="GJ40" s="12"/>
      <c r="GK40" s="12"/>
      <c r="GL40" s="12"/>
      <c r="GM40" s="12"/>
      <c r="GN40" s="12"/>
      <c r="GO40" s="12"/>
      <c r="GP40" s="12"/>
      <c r="GQ40" s="12"/>
      <c r="GR40" s="12"/>
      <c r="GS40" s="12"/>
      <c r="GT40" s="12"/>
      <c r="GU40" s="12"/>
      <c r="GV40" s="12"/>
      <c r="GW40" s="12"/>
      <c r="GX40" s="12"/>
      <c r="GY40" s="12"/>
      <c r="GZ40" s="12"/>
      <c r="HA40" s="12"/>
      <c r="HB40" s="12"/>
      <c r="HC40" s="12"/>
      <c r="HD40" s="12"/>
      <c r="HE40" s="12"/>
      <c r="HF40" s="12"/>
      <c r="HG40" s="12"/>
      <c r="HH40" s="12"/>
      <c r="HI40" s="12"/>
      <c r="HJ40" s="12"/>
      <c r="HK40" s="12"/>
      <c r="HL40" s="12"/>
      <c r="HM40" s="12"/>
      <c r="HN40" s="12"/>
      <c r="HO40" s="12"/>
      <c r="HP40" s="12"/>
      <c r="HQ40" s="12"/>
      <c r="HR40" s="12"/>
      <c r="HS40" s="12"/>
      <c r="HT40" s="12"/>
      <c r="HU40" s="12"/>
      <c r="HV40" s="12"/>
      <c r="HW40" s="12"/>
      <c r="HX40" s="12"/>
      <c r="HY40" s="12"/>
      <c r="HZ40" s="12"/>
      <c r="IA40" s="12"/>
      <c r="IB40" s="12"/>
      <c r="IC40" s="12"/>
      <c r="ID40" s="12"/>
      <c r="IE40" s="12"/>
      <c r="IF40" s="12"/>
      <c r="IG40" s="12"/>
      <c r="IH40" s="12"/>
      <c r="II40" s="12"/>
      <c r="IJ40" s="12"/>
      <c r="IK40" s="12"/>
      <c r="IL40" s="12"/>
      <c r="IM40" s="12"/>
      <c r="IN40" s="12"/>
      <c r="IO40" s="12"/>
      <c r="IP40" s="12"/>
      <c r="IQ40" s="12"/>
      <c r="IR40" s="12"/>
      <c r="IS40" s="12"/>
      <c r="IT40" s="12"/>
      <c r="IU40" s="12"/>
      <c r="IV40" s="12"/>
    </row>
    <row r="41" spans="1:256" ht="15" customHeight="1" x14ac:dyDescent="0.2">
      <c r="A41" s="14" t="s">
        <v>125</v>
      </c>
      <c r="B41" s="14" t="s">
        <v>126</v>
      </c>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2"/>
      <c r="BD41" s="12"/>
      <c r="BE41" s="12"/>
      <c r="BF41" s="12"/>
      <c r="BG41" s="12"/>
      <c r="BH41" s="12"/>
      <c r="BI41" s="12"/>
      <c r="BJ41" s="12"/>
      <c r="BK41" s="12"/>
      <c r="BL41" s="12"/>
      <c r="BM41" s="12"/>
      <c r="BN41" s="12"/>
      <c r="BO41" s="12"/>
      <c r="BP41" s="12"/>
      <c r="BQ41" s="12"/>
      <c r="BR41" s="12"/>
      <c r="BS41" s="12"/>
      <c r="BT41" s="12"/>
      <c r="BU41" s="12"/>
      <c r="BV41" s="12"/>
      <c r="BW41" s="12"/>
      <c r="BX41" s="12"/>
      <c r="BY41" s="12"/>
      <c r="BZ41" s="12"/>
      <c r="CA41" s="12"/>
      <c r="CB41" s="12"/>
      <c r="CC41" s="12"/>
      <c r="CD41" s="12"/>
      <c r="CE41" s="12"/>
      <c r="CF41" s="12"/>
      <c r="CG41" s="12"/>
      <c r="CH41" s="12"/>
      <c r="CI41" s="12"/>
      <c r="CJ41" s="12"/>
      <c r="CK41" s="12"/>
      <c r="CL41" s="12"/>
      <c r="CM41" s="12"/>
      <c r="CN41" s="12"/>
      <c r="CO41" s="12"/>
      <c r="CP41" s="12"/>
      <c r="CQ41" s="12"/>
      <c r="CR41" s="12"/>
      <c r="CS41" s="12"/>
      <c r="CT41" s="12"/>
      <c r="CU41" s="12"/>
      <c r="CV41" s="12"/>
      <c r="CW41" s="12"/>
      <c r="CX41" s="12"/>
      <c r="CY41" s="12"/>
      <c r="CZ41" s="12"/>
      <c r="DA41" s="12"/>
      <c r="DB41" s="12"/>
      <c r="DC41" s="12"/>
      <c r="DD41" s="12"/>
      <c r="DE41" s="12"/>
      <c r="DF41" s="12"/>
      <c r="DG41" s="12"/>
      <c r="DH41" s="12"/>
      <c r="DI41" s="12"/>
      <c r="DJ41" s="12"/>
      <c r="DK41" s="12"/>
      <c r="DL41" s="12"/>
      <c r="DM41" s="12"/>
      <c r="DN41" s="12"/>
      <c r="DO41" s="12"/>
      <c r="DP41" s="12"/>
      <c r="DQ41" s="12"/>
      <c r="DR41" s="12"/>
      <c r="DS41" s="12"/>
      <c r="DT41" s="12"/>
      <c r="DU41" s="12"/>
      <c r="DV41" s="12"/>
      <c r="DW41" s="12"/>
      <c r="DX41" s="12"/>
      <c r="DY41" s="12"/>
      <c r="DZ41" s="12"/>
      <c r="EA41" s="12"/>
      <c r="EB41" s="12"/>
      <c r="EC41" s="12"/>
      <c r="ED41" s="12"/>
      <c r="EE41" s="12"/>
      <c r="EF41" s="12"/>
      <c r="EG41" s="12"/>
      <c r="EH41" s="12"/>
      <c r="EI41" s="12"/>
      <c r="EJ41" s="12"/>
      <c r="EK41" s="12"/>
      <c r="EL41" s="12"/>
      <c r="EM41" s="12"/>
      <c r="EN41" s="12"/>
      <c r="EO41" s="12"/>
      <c r="EP41" s="12"/>
      <c r="EQ41" s="12"/>
      <c r="ER41" s="12"/>
      <c r="ES41" s="12"/>
      <c r="ET41" s="12"/>
      <c r="EU41" s="12"/>
      <c r="EV41" s="12"/>
      <c r="EW41" s="12"/>
      <c r="EX41" s="12"/>
      <c r="EY41" s="12"/>
      <c r="EZ41" s="12"/>
      <c r="FA41" s="12"/>
      <c r="FB41" s="12"/>
      <c r="FC41" s="12"/>
      <c r="FD41" s="12"/>
      <c r="FE41" s="12"/>
      <c r="FF41" s="12"/>
      <c r="FG41" s="12"/>
      <c r="FH41" s="12"/>
      <c r="FI41" s="12"/>
      <c r="FJ41" s="12"/>
      <c r="FK41" s="12"/>
      <c r="FL41" s="12"/>
      <c r="FM41" s="12"/>
      <c r="FN41" s="12"/>
      <c r="FO41" s="12"/>
      <c r="FP41" s="12"/>
      <c r="FQ41" s="12"/>
      <c r="FR41" s="12"/>
      <c r="FS41" s="12"/>
      <c r="FT41" s="12"/>
      <c r="FU41" s="12"/>
      <c r="FV41" s="12"/>
      <c r="FW41" s="12"/>
      <c r="FX41" s="12"/>
      <c r="FY41" s="12"/>
      <c r="FZ41" s="12"/>
      <c r="GA41" s="12"/>
      <c r="GB41" s="12"/>
      <c r="GC41" s="12"/>
      <c r="GD41" s="12"/>
      <c r="GE41" s="12"/>
      <c r="GF41" s="12"/>
      <c r="GG41" s="12"/>
      <c r="GH41" s="12"/>
      <c r="GI41" s="12"/>
      <c r="GJ41" s="12"/>
      <c r="GK41" s="12"/>
      <c r="GL41" s="12"/>
      <c r="GM41" s="12"/>
      <c r="GN41" s="12"/>
      <c r="GO41" s="12"/>
      <c r="GP41" s="12"/>
      <c r="GQ41" s="12"/>
      <c r="GR41" s="12"/>
      <c r="GS41" s="12"/>
      <c r="GT41" s="12"/>
      <c r="GU41" s="12"/>
      <c r="GV41" s="12"/>
      <c r="GW41" s="12"/>
      <c r="GX41" s="12"/>
      <c r="GY41" s="12"/>
      <c r="GZ41" s="12"/>
      <c r="HA41" s="12"/>
      <c r="HB41" s="12"/>
      <c r="HC41" s="12"/>
      <c r="HD41" s="12"/>
      <c r="HE41" s="12"/>
      <c r="HF41" s="12"/>
      <c r="HG41" s="12"/>
      <c r="HH41" s="12"/>
      <c r="HI41" s="12"/>
      <c r="HJ41" s="12"/>
      <c r="HK41" s="12"/>
      <c r="HL41" s="12"/>
      <c r="HM41" s="12"/>
      <c r="HN41" s="12"/>
      <c r="HO41" s="12"/>
      <c r="HP41" s="12"/>
      <c r="HQ41" s="12"/>
      <c r="HR41" s="12"/>
      <c r="HS41" s="12"/>
      <c r="HT41" s="12"/>
      <c r="HU41" s="12"/>
      <c r="HV41" s="12"/>
      <c r="HW41" s="12"/>
      <c r="HX41" s="12"/>
      <c r="HY41" s="12"/>
      <c r="HZ41" s="12"/>
      <c r="IA41" s="12"/>
      <c r="IB41" s="12"/>
      <c r="IC41" s="12"/>
      <c r="ID41" s="12"/>
      <c r="IE41" s="12"/>
      <c r="IF41" s="12"/>
      <c r="IG41" s="12"/>
      <c r="IH41" s="12"/>
      <c r="II41" s="12"/>
      <c r="IJ41" s="12"/>
      <c r="IK41" s="12"/>
      <c r="IL41" s="12"/>
      <c r="IM41" s="12"/>
      <c r="IN41" s="12"/>
      <c r="IO41" s="12"/>
      <c r="IP41" s="12"/>
      <c r="IQ41" s="12"/>
      <c r="IR41" s="12"/>
      <c r="IS41" s="12"/>
      <c r="IT41" s="12"/>
      <c r="IU41" s="12"/>
      <c r="IV41" s="12"/>
    </row>
    <row r="42" spans="1:256" ht="15" customHeight="1" x14ac:dyDescent="0.2">
      <c r="A42" s="14">
        <v>1</v>
      </c>
      <c r="B42" s="20">
        <v>45000</v>
      </c>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c r="AV42" s="19"/>
      <c r="AW42" s="19"/>
      <c r="AX42" s="19"/>
      <c r="AY42" s="19"/>
      <c r="AZ42" s="19"/>
      <c r="BA42" s="19"/>
      <c r="BB42" s="19"/>
      <c r="BC42" s="12"/>
      <c r="BD42" s="12"/>
      <c r="BE42" s="12"/>
      <c r="BF42" s="12"/>
      <c r="BG42" s="12"/>
      <c r="BH42" s="12"/>
      <c r="BI42" s="12"/>
      <c r="BJ42" s="12"/>
      <c r="BK42" s="12"/>
      <c r="BL42" s="12"/>
      <c r="BM42" s="12"/>
      <c r="BN42" s="12"/>
      <c r="BO42" s="12"/>
      <c r="BP42" s="12"/>
      <c r="BQ42" s="12"/>
      <c r="BR42" s="12"/>
      <c r="BS42" s="12"/>
      <c r="BT42" s="12"/>
      <c r="BU42" s="12"/>
      <c r="BV42" s="12"/>
      <c r="BW42" s="12"/>
      <c r="BX42" s="12"/>
      <c r="BY42" s="12"/>
      <c r="BZ42" s="12"/>
      <c r="CA42" s="12"/>
      <c r="CB42" s="12"/>
      <c r="CC42" s="12"/>
      <c r="CD42" s="12"/>
      <c r="CE42" s="12"/>
      <c r="CF42" s="12"/>
      <c r="CG42" s="12"/>
      <c r="CH42" s="12"/>
      <c r="CI42" s="12"/>
      <c r="CJ42" s="12"/>
      <c r="CK42" s="12"/>
      <c r="CL42" s="12"/>
      <c r="CM42" s="12"/>
      <c r="CN42" s="12"/>
      <c r="CO42" s="12"/>
      <c r="CP42" s="12"/>
      <c r="CQ42" s="12"/>
      <c r="CR42" s="12"/>
      <c r="CS42" s="12"/>
      <c r="CT42" s="12"/>
      <c r="CU42" s="12"/>
      <c r="CV42" s="12"/>
      <c r="CW42" s="12"/>
      <c r="CX42" s="12"/>
      <c r="CY42" s="12"/>
      <c r="CZ42" s="12"/>
      <c r="DA42" s="12"/>
      <c r="DB42" s="12"/>
      <c r="DC42" s="12"/>
      <c r="DD42" s="12"/>
      <c r="DE42" s="12"/>
      <c r="DF42" s="12"/>
      <c r="DG42" s="12"/>
      <c r="DH42" s="12"/>
      <c r="DI42" s="12"/>
      <c r="DJ42" s="12"/>
      <c r="DK42" s="12"/>
      <c r="DL42" s="12"/>
      <c r="DM42" s="12"/>
      <c r="DN42" s="12"/>
      <c r="DO42" s="12"/>
      <c r="DP42" s="12"/>
      <c r="DQ42" s="12"/>
      <c r="DR42" s="12"/>
      <c r="DS42" s="12"/>
      <c r="DT42" s="12"/>
      <c r="DU42" s="12"/>
      <c r="DV42" s="12"/>
      <c r="DW42" s="12"/>
      <c r="DX42" s="12"/>
      <c r="DY42" s="12"/>
      <c r="DZ42" s="12"/>
      <c r="EA42" s="12"/>
      <c r="EB42" s="12"/>
      <c r="EC42" s="12"/>
      <c r="ED42" s="12"/>
      <c r="EE42" s="12"/>
      <c r="EF42" s="12"/>
      <c r="EG42" s="12"/>
      <c r="EH42" s="12"/>
      <c r="EI42" s="12"/>
      <c r="EJ42" s="12"/>
      <c r="EK42" s="12"/>
      <c r="EL42" s="12"/>
      <c r="EM42" s="12"/>
      <c r="EN42" s="12"/>
      <c r="EO42" s="12"/>
      <c r="EP42" s="12"/>
      <c r="EQ42" s="12"/>
      <c r="ER42" s="12"/>
      <c r="ES42" s="12"/>
      <c r="ET42" s="12"/>
      <c r="EU42" s="12"/>
      <c r="EV42" s="12"/>
      <c r="EW42" s="12"/>
      <c r="EX42" s="12"/>
      <c r="EY42" s="12"/>
      <c r="EZ42" s="12"/>
      <c r="FA42" s="12"/>
      <c r="FB42" s="12"/>
      <c r="FC42" s="12"/>
      <c r="FD42" s="12"/>
      <c r="FE42" s="12"/>
      <c r="FF42" s="12"/>
      <c r="FG42" s="12"/>
      <c r="FH42" s="12"/>
      <c r="FI42" s="12"/>
      <c r="FJ42" s="12"/>
      <c r="FK42" s="12"/>
      <c r="FL42" s="12"/>
      <c r="FM42" s="12"/>
      <c r="FN42" s="12"/>
      <c r="FO42" s="12"/>
      <c r="FP42" s="12"/>
      <c r="FQ42" s="12"/>
      <c r="FR42" s="12"/>
      <c r="FS42" s="12"/>
      <c r="FT42" s="12"/>
      <c r="FU42" s="12"/>
      <c r="FV42" s="12"/>
      <c r="FW42" s="12"/>
      <c r="FX42" s="12"/>
      <c r="FY42" s="12"/>
      <c r="FZ42" s="12"/>
      <c r="GA42" s="12"/>
      <c r="GB42" s="12"/>
      <c r="GC42" s="12"/>
      <c r="GD42" s="12"/>
      <c r="GE42" s="12"/>
      <c r="GF42" s="12"/>
      <c r="GG42" s="12"/>
      <c r="GH42" s="12"/>
      <c r="GI42" s="12"/>
      <c r="GJ42" s="12"/>
      <c r="GK42" s="12"/>
      <c r="GL42" s="12"/>
      <c r="GM42" s="12"/>
      <c r="GN42" s="12"/>
      <c r="GO42" s="12"/>
      <c r="GP42" s="12"/>
      <c r="GQ42" s="12"/>
      <c r="GR42" s="12"/>
      <c r="GS42" s="12"/>
      <c r="GT42" s="12"/>
      <c r="GU42" s="12"/>
      <c r="GV42" s="12"/>
      <c r="GW42" s="12"/>
      <c r="GX42" s="12"/>
      <c r="GY42" s="12"/>
      <c r="GZ42" s="12"/>
      <c r="HA42" s="12"/>
      <c r="HB42" s="12"/>
      <c r="HC42" s="12"/>
      <c r="HD42" s="12"/>
      <c r="HE42" s="12"/>
      <c r="HF42" s="12"/>
      <c r="HG42" s="12"/>
      <c r="HH42" s="12"/>
      <c r="HI42" s="12"/>
      <c r="HJ42" s="12"/>
      <c r="HK42" s="12"/>
      <c r="HL42" s="12"/>
      <c r="HM42" s="12"/>
      <c r="HN42" s="12"/>
      <c r="HO42" s="12"/>
      <c r="HP42" s="12"/>
      <c r="HQ42" s="12"/>
      <c r="HR42" s="12"/>
      <c r="HS42" s="12"/>
      <c r="HT42" s="12"/>
      <c r="HU42" s="12"/>
      <c r="HV42" s="12"/>
      <c r="HW42" s="12"/>
      <c r="HX42" s="12"/>
      <c r="HY42" s="12"/>
      <c r="HZ42" s="12"/>
      <c r="IA42" s="12"/>
      <c r="IB42" s="12"/>
      <c r="IC42" s="12"/>
      <c r="ID42" s="12"/>
      <c r="IE42" s="12"/>
      <c r="IF42" s="12"/>
      <c r="IG42" s="12"/>
      <c r="IH42" s="12"/>
      <c r="II42" s="12"/>
      <c r="IJ42" s="12"/>
      <c r="IK42" s="12"/>
      <c r="IL42" s="12"/>
      <c r="IM42" s="12"/>
      <c r="IN42" s="12"/>
      <c r="IO42" s="12"/>
      <c r="IP42" s="12"/>
      <c r="IQ42" s="12"/>
      <c r="IR42" s="12"/>
      <c r="IS42" s="12"/>
      <c r="IT42" s="12"/>
      <c r="IU42" s="12"/>
      <c r="IV42" s="12"/>
    </row>
    <row r="43" spans="1:256" ht="15" customHeight="1" x14ac:dyDescent="0.2">
      <c r="A43" s="14">
        <v>2</v>
      </c>
      <c r="B43" s="18">
        <v>20250813</v>
      </c>
      <c r="C43" s="19" t="s">
        <v>561</v>
      </c>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19"/>
      <c r="AY43" s="19"/>
      <c r="AZ43" s="19"/>
      <c r="BA43" s="19"/>
      <c r="BB43" s="19"/>
      <c r="BC43" s="12"/>
      <c r="BD43" s="12"/>
      <c r="BE43" s="12"/>
      <c r="BF43" s="12"/>
      <c r="BG43" s="12"/>
      <c r="BH43" s="12"/>
      <c r="BI43" s="12"/>
      <c r="BJ43" s="12"/>
      <c r="BK43" s="12"/>
      <c r="BL43" s="12"/>
      <c r="BM43" s="12"/>
      <c r="BN43" s="12"/>
      <c r="BO43" s="12"/>
      <c r="BP43" s="12"/>
      <c r="BQ43" s="12"/>
      <c r="BR43" s="12"/>
      <c r="BS43" s="12"/>
      <c r="BT43" s="12"/>
      <c r="BU43" s="12"/>
      <c r="BV43" s="12"/>
      <c r="BW43" s="12"/>
      <c r="BX43" s="12"/>
      <c r="BY43" s="12"/>
      <c r="BZ43" s="12"/>
      <c r="CA43" s="12"/>
      <c r="CB43" s="12"/>
      <c r="CC43" s="12"/>
      <c r="CD43" s="12"/>
      <c r="CE43" s="12"/>
      <c r="CF43" s="12"/>
      <c r="CG43" s="12"/>
      <c r="CH43" s="12"/>
      <c r="CI43" s="12"/>
      <c r="CJ43" s="12"/>
      <c r="CK43" s="12"/>
      <c r="CL43" s="12"/>
      <c r="CM43" s="12"/>
      <c r="CN43" s="12"/>
      <c r="CO43" s="12"/>
      <c r="CP43" s="12"/>
      <c r="CQ43" s="12"/>
      <c r="CR43" s="12"/>
      <c r="CS43" s="12"/>
      <c r="CT43" s="12"/>
      <c r="CU43" s="12"/>
      <c r="CV43" s="12"/>
      <c r="CW43" s="12"/>
      <c r="CX43" s="12"/>
      <c r="CY43" s="12"/>
      <c r="CZ43" s="12"/>
      <c r="DA43" s="12"/>
      <c r="DB43" s="12"/>
      <c r="DC43" s="12"/>
      <c r="DD43" s="12"/>
      <c r="DE43" s="12"/>
      <c r="DF43" s="12"/>
      <c r="DG43" s="12"/>
      <c r="DH43" s="12"/>
      <c r="DI43" s="12"/>
      <c r="DJ43" s="12"/>
      <c r="DK43" s="12"/>
      <c r="DL43" s="12"/>
      <c r="DM43" s="12"/>
      <c r="DN43" s="12"/>
      <c r="DO43" s="12"/>
      <c r="DP43" s="12"/>
      <c r="DQ43" s="12"/>
      <c r="DR43" s="12"/>
      <c r="DS43" s="12"/>
      <c r="DT43" s="12"/>
      <c r="DU43" s="12"/>
      <c r="DV43" s="12"/>
      <c r="DW43" s="12"/>
      <c r="DX43" s="12"/>
      <c r="DY43" s="12"/>
      <c r="DZ43" s="12"/>
      <c r="EA43" s="12"/>
      <c r="EB43" s="12"/>
      <c r="EC43" s="12"/>
      <c r="ED43" s="12"/>
      <c r="EE43" s="12"/>
      <c r="EF43" s="12"/>
      <c r="EG43" s="12"/>
      <c r="EH43" s="12"/>
      <c r="EI43" s="12"/>
      <c r="EJ43" s="12"/>
      <c r="EK43" s="12"/>
      <c r="EL43" s="12"/>
      <c r="EM43" s="12"/>
      <c r="EN43" s="12"/>
      <c r="EO43" s="12"/>
      <c r="EP43" s="12"/>
      <c r="EQ43" s="12"/>
      <c r="ER43" s="12"/>
      <c r="ES43" s="12"/>
      <c r="ET43" s="12"/>
      <c r="EU43" s="12"/>
      <c r="EV43" s="12"/>
      <c r="EW43" s="12"/>
      <c r="EX43" s="12"/>
      <c r="EY43" s="12"/>
      <c r="EZ43" s="12"/>
      <c r="FA43" s="12"/>
      <c r="FB43" s="12"/>
      <c r="FC43" s="12"/>
      <c r="FD43" s="12"/>
      <c r="FE43" s="12"/>
      <c r="FF43" s="12"/>
      <c r="FG43" s="12"/>
      <c r="FH43" s="12"/>
      <c r="FI43" s="12"/>
      <c r="FJ43" s="12"/>
      <c r="FK43" s="12"/>
      <c r="FL43" s="12"/>
      <c r="FM43" s="12"/>
      <c r="FN43" s="12"/>
      <c r="FO43" s="12"/>
      <c r="FP43" s="12"/>
      <c r="FQ43" s="12"/>
      <c r="FR43" s="12"/>
      <c r="FS43" s="12"/>
      <c r="FT43" s="12"/>
      <c r="FU43" s="12"/>
      <c r="FV43" s="12"/>
      <c r="FW43" s="12"/>
      <c r="FX43" s="12"/>
      <c r="FY43" s="12"/>
      <c r="FZ43" s="12"/>
      <c r="GA43" s="12"/>
      <c r="GB43" s="12"/>
      <c r="GC43" s="12"/>
      <c r="GD43" s="12"/>
      <c r="GE43" s="12"/>
      <c r="GF43" s="12"/>
      <c r="GG43" s="12"/>
      <c r="GH43" s="12"/>
      <c r="GI43" s="12"/>
      <c r="GJ43" s="12"/>
      <c r="GK43" s="12"/>
      <c r="GL43" s="12"/>
      <c r="GM43" s="12"/>
      <c r="GN43" s="12"/>
      <c r="GO43" s="12"/>
      <c r="GP43" s="12"/>
      <c r="GQ43" s="12"/>
      <c r="GR43" s="12"/>
      <c r="GS43" s="12"/>
      <c r="GT43" s="12"/>
      <c r="GU43" s="12"/>
      <c r="GV43" s="12"/>
      <c r="GW43" s="12"/>
      <c r="GX43" s="12"/>
      <c r="GY43" s="12"/>
      <c r="GZ43" s="12"/>
      <c r="HA43" s="12"/>
      <c r="HB43" s="12"/>
      <c r="HC43" s="12"/>
      <c r="HD43" s="12"/>
      <c r="HE43" s="12"/>
      <c r="HF43" s="12"/>
      <c r="HG43" s="12"/>
      <c r="HH43" s="12"/>
      <c r="HI43" s="12"/>
      <c r="HJ43" s="12"/>
      <c r="HK43" s="12"/>
      <c r="HL43" s="12"/>
      <c r="HM43" s="12"/>
      <c r="HN43" s="12"/>
      <c r="HO43" s="12"/>
      <c r="HP43" s="12"/>
      <c r="HQ43" s="12"/>
      <c r="HR43" s="12"/>
      <c r="HS43" s="12"/>
      <c r="HT43" s="12"/>
      <c r="HU43" s="12"/>
      <c r="HV43" s="12"/>
      <c r="HW43" s="12"/>
      <c r="HX43" s="12"/>
      <c r="HY43" s="12"/>
      <c r="HZ43" s="12"/>
      <c r="IA43" s="12"/>
      <c r="IB43" s="12"/>
      <c r="IC43" s="12"/>
      <c r="ID43" s="12"/>
      <c r="IE43" s="12"/>
      <c r="IF43" s="12"/>
      <c r="IG43" s="12"/>
      <c r="IH43" s="12"/>
      <c r="II43" s="12"/>
      <c r="IJ43" s="12"/>
      <c r="IK43" s="12"/>
      <c r="IL43" s="12"/>
      <c r="IM43" s="12"/>
      <c r="IN43" s="12"/>
      <c r="IO43" s="12"/>
      <c r="IP43" s="12"/>
      <c r="IQ43" s="12"/>
      <c r="IR43" s="12"/>
      <c r="IS43" s="12"/>
      <c r="IT43" s="12"/>
      <c r="IU43" s="12"/>
      <c r="IV43" s="12"/>
    </row>
    <row r="44" spans="1:256" ht="15" customHeight="1" x14ac:dyDescent="0.2">
      <c r="A44" s="14">
        <v>3</v>
      </c>
      <c r="B44" s="18" t="s">
        <v>562</v>
      </c>
      <c r="C44" s="19" t="s">
        <v>563</v>
      </c>
      <c r="D44" s="19" t="s">
        <v>564</v>
      </c>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19"/>
      <c r="AY44" s="19"/>
      <c r="AZ44" s="19"/>
      <c r="BA44" s="19"/>
      <c r="BB44" s="19"/>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2"/>
      <c r="CA44" s="12"/>
      <c r="CB44" s="12"/>
      <c r="CC44" s="12"/>
      <c r="CD44" s="12"/>
      <c r="CE44" s="12"/>
      <c r="CF44" s="12"/>
      <c r="CG44" s="12"/>
      <c r="CH44" s="12"/>
      <c r="CI44" s="12"/>
      <c r="CJ44" s="12"/>
      <c r="CK44" s="12"/>
      <c r="CL44" s="12"/>
      <c r="CM44" s="12"/>
      <c r="CN44" s="12"/>
      <c r="CO44" s="12"/>
      <c r="CP44" s="12"/>
      <c r="CQ44" s="12"/>
      <c r="CR44" s="12"/>
      <c r="CS44" s="12"/>
      <c r="CT44" s="12"/>
      <c r="CU44" s="12"/>
      <c r="CV44" s="12"/>
      <c r="CW44" s="12"/>
      <c r="CX44" s="12"/>
      <c r="CY44" s="12"/>
      <c r="CZ44" s="12"/>
      <c r="DA44" s="12"/>
      <c r="DB44" s="12"/>
      <c r="DC44" s="12"/>
      <c r="DD44" s="12"/>
      <c r="DE44" s="12"/>
      <c r="DF44" s="12"/>
      <c r="DG44" s="12"/>
      <c r="DH44" s="12"/>
      <c r="DI44" s="12"/>
      <c r="DJ44" s="12"/>
      <c r="DK44" s="12"/>
      <c r="DL44" s="12"/>
      <c r="DM44" s="12"/>
      <c r="DN44" s="12"/>
      <c r="DO44" s="12"/>
      <c r="DP44" s="12"/>
      <c r="DQ44" s="12"/>
      <c r="DR44" s="12"/>
      <c r="DS44" s="12"/>
      <c r="DT44" s="12"/>
      <c r="DU44" s="12"/>
      <c r="DV44" s="12"/>
      <c r="DW44" s="12"/>
      <c r="DX44" s="12"/>
      <c r="DY44" s="12"/>
      <c r="DZ44" s="12"/>
      <c r="EA44" s="12"/>
      <c r="EB44" s="12"/>
      <c r="EC44" s="12"/>
      <c r="ED44" s="12"/>
      <c r="EE44" s="12"/>
      <c r="EF44" s="12"/>
      <c r="EG44" s="12"/>
      <c r="EH44" s="12"/>
      <c r="EI44" s="12"/>
      <c r="EJ44" s="12"/>
      <c r="EK44" s="12"/>
      <c r="EL44" s="12"/>
      <c r="EM44" s="12"/>
      <c r="EN44" s="12"/>
      <c r="EO44" s="12"/>
      <c r="EP44" s="12"/>
      <c r="EQ44" s="12"/>
      <c r="ER44" s="12"/>
      <c r="ES44" s="12"/>
      <c r="ET44" s="12"/>
      <c r="EU44" s="12"/>
      <c r="EV44" s="12"/>
      <c r="EW44" s="12"/>
      <c r="EX44" s="12"/>
      <c r="EY44" s="12"/>
      <c r="EZ44" s="12"/>
      <c r="FA44" s="12"/>
      <c r="FB44" s="12"/>
      <c r="FC44" s="12"/>
      <c r="FD44" s="12"/>
      <c r="FE44" s="12"/>
      <c r="FF44" s="12"/>
      <c r="FG44" s="12"/>
      <c r="FH44" s="12"/>
      <c r="FI44" s="12"/>
      <c r="FJ44" s="12"/>
      <c r="FK44" s="12"/>
      <c r="FL44" s="12"/>
      <c r="FM44" s="12"/>
      <c r="FN44" s="12"/>
      <c r="FO44" s="12"/>
      <c r="FP44" s="12"/>
      <c r="FQ44" s="12"/>
      <c r="FR44" s="12"/>
      <c r="FS44" s="12"/>
      <c r="FT44" s="12"/>
      <c r="FU44" s="12"/>
      <c r="FV44" s="12"/>
      <c r="FW44" s="12"/>
      <c r="FX44" s="12"/>
      <c r="FY44" s="12"/>
      <c r="FZ44" s="12"/>
      <c r="GA44" s="12"/>
      <c r="GB44" s="12"/>
      <c r="GC44" s="12"/>
      <c r="GD44" s="12"/>
      <c r="GE44" s="12"/>
      <c r="GF44" s="12"/>
      <c r="GG44" s="12"/>
      <c r="GH44" s="12"/>
      <c r="GI44" s="12"/>
      <c r="GJ44" s="12"/>
      <c r="GK44" s="12"/>
      <c r="GL44" s="12"/>
      <c r="GM44" s="12"/>
      <c r="GN44" s="12"/>
      <c r="GO44" s="12"/>
      <c r="GP44" s="12"/>
      <c r="GQ44" s="12"/>
      <c r="GR44" s="12"/>
      <c r="GS44" s="12"/>
      <c r="GT44" s="12"/>
      <c r="GU44" s="12"/>
      <c r="GV44" s="12"/>
      <c r="GW44" s="12"/>
      <c r="GX44" s="12"/>
      <c r="GY44" s="12"/>
      <c r="GZ44" s="12"/>
      <c r="HA44" s="12"/>
      <c r="HB44" s="12"/>
      <c r="HC44" s="12"/>
      <c r="HD44" s="12"/>
      <c r="HE44" s="12"/>
      <c r="HF44" s="12"/>
      <c r="HG44" s="12"/>
      <c r="HH44" s="12"/>
      <c r="HI44" s="12"/>
      <c r="HJ44" s="12"/>
      <c r="HK44" s="12"/>
      <c r="HL44" s="12"/>
      <c r="HM44" s="12"/>
      <c r="HN44" s="12"/>
      <c r="HO44" s="12"/>
      <c r="HP44" s="12"/>
      <c r="HQ44" s="12"/>
      <c r="HR44" s="12"/>
      <c r="HS44" s="12"/>
      <c r="HT44" s="12"/>
      <c r="HU44" s="12"/>
      <c r="HV44" s="12"/>
      <c r="HW44" s="12"/>
      <c r="HX44" s="12"/>
      <c r="HY44" s="12"/>
      <c r="HZ44" s="12"/>
      <c r="IA44" s="12"/>
      <c r="IB44" s="12"/>
      <c r="IC44" s="12"/>
      <c r="ID44" s="12"/>
      <c r="IE44" s="12"/>
      <c r="IF44" s="12"/>
      <c r="IG44" s="12"/>
      <c r="IH44" s="12"/>
      <c r="II44" s="12"/>
      <c r="IJ44" s="12"/>
      <c r="IK44" s="12"/>
      <c r="IL44" s="12"/>
      <c r="IM44" s="12"/>
      <c r="IN44" s="12"/>
      <c r="IO44" s="12"/>
      <c r="IP44" s="12"/>
      <c r="IQ44" s="12"/>
      <c r="IR44" s="12"/>
      <c r="IS44" s="12"/>
      <c r="IT44" s="12"/>
      <c r="IU44" s="12"/>
      <c r="IV44" s="12"/>
    </row>
    <row r="45" spans="1:256" ht="15" customHeight="1" x14ac:dyDescent="0.2">
      <c r="A45" s="14"/>
      <c r="B45" s="20"/>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c r="AY45" s="19"/>
      <c r="AZ45" s="19"/>
      <c r="BA45" s="19"/>
      <c r="BB45" s="19"/>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2"/>
      <c r="CA45" s="12"/>
      <c r="CB45" s="12"/>
      <c r="CC45" s="12"/>
      <c r="CD45" s="12"/>
      <c r="CE45" s="12"/>
      <c r="CF45" s="12"/>
      <c r="CG45" s="12"/>
      <c r="CH45" s="12"/>
      <c r="CI45" s="12"/>
      <c r="CJ45" s="12"/>
      <c r="CK45" s="12"/>
      <c r="CL45" s="12"/>
      <c r="CM45" s="12"/>
      <c r="CN45" s="12"/>
      <c r="CO45" s="12"/>
      <c r="CP45" s="12"/>
      <c r="CQ45" s="12"/>
      <c r="CR45" s="12"/>
      <c r="CS45" s="12"/>
      <c r="CT45" s="12"/>
      <c r="CU45" s="12"/>
      <c r="CV45" s="12"/>
      <c r="CW45" s="12"/>
      <c r="CX45" s="12"/>
      <c r="CY45" s="12"/>
      <c r="CZ45" s="12"/>
      <c r="DA45" s="12"/>
      <c r="DB45" s="12"/>
      <c r="DC45" s="12"/>
      <c r="DD45" s="12"/>
      <c r="DE45" s="12"/>
      <c r="DF45" s="12"/>
      <c r="DG45" s="12"/>
      <c r="DH45" s="12"/>
      <c r="DI45" s="12"/>
      <c r="DJ45" s="12"/>
      <c r="DK45" s="12"/>
      <c r="DL45" s="12"/>
      <c r="DM45" s="12"/>
      <c r="DN45" s="12"/>
      <c r="DO45" s="12"/>
      <c r="DP45" s="12"/>
      <c r="DQ45" s="12"/>
      <c r="DR45" s="12"/>
      <c r="DS45" s="12"/>
      <c r="DT45" s="12"/>
      <c r="DU45" s="12"/>
      <c r="DV45" s="12"/>
      <c r="DW45" s="12"/>
      <c r="DX45" s="12"/>
      <c r="DY45" s="12"/>
      <c r="DZ45" s="12"/>
      <c r="EA45" s="12"/>
      <c r="EB45" s="12"/>
      <c r="EC45" s="12"/>
      <c r="ED45" s="12"/>
      <c r="EE45" s="12"/>
      <c r="EF45" s="12"/>
      <c r="EG45" s="12"/>
      <c r="EH45" s="12"/>
      <c r="EI45" s="12"/>
      <c r="EJ45" s="12"/>
      <c r="EK45" s="12"/>
      <c r="EL45" s="12"/>
      <c r="EM45" s="12"/>
      <c r="EN45" s="12"/>
      <c r="EO45" s="12"/>
      <c r="EP45" s="12"/>
      <c r="EQ45" s="12"/>
      <c r="ER45" s="12"/>
      <c r="ES45" s="12"/>
      <c r="ET45" s="12"/>
      <c r="EU45" s="12"/>
      <c r="EV45" s="12"/>
      <c r="EW45" s="12"/>
      <c r="EX45" s="12"/>
      <c r="EY45" s="12"/>
      <c r="EZ45" s="12"/>
      <c r="FA45" s="12"/>
      <c r="FB45" s="12"/>
      <c r="FC45" s="12"/>
      <c r="FD45" s="12"/>
      <c r="FE45" s="12"/>
      <c r="FF45" s="12"/>
      <c r="FG45" s="12"/>
      <c r="FH45" s="12"/>
      <c r="FI45" s="12"/>
      <c r="FJ45" s="12"/>
      <c r="FK45" s="12"/>
      <c r="FL45" s="12"/>
      <c r="FM45" s="12"/>
      <c r="FN45" s="12"/>
      <c r="FO45" s="12"/>
      <c r="FP45" s="12"/>
      <c r="FQ45" s="12"/>
      <c r="FR45" s="12"/>
      <c r="FS45" s="12"/>
      <c r="FT45" s="12"/>
      <c r="FU45" s="12"/>
      <c r="FV45" s="12"/>
      <c r="FW45" s="12"/>
      <c r="FX45" s="12"/>
      <c r="FY45" s="12"/>
      <c r="FZ45" s="12"/>
      <c r="GA45" s="12"/>
      <c r="GB45" s="12"/>
      <c r="GC45" s="12"/>
      <c r="GD45" s="12"/>
      <c r="GE45" s="12"/>
      <c r="GF45" s="12"/>
      <c r="GG45" s="12"/>
      <c r="GH45" s="12"/>
      <c r="GI45" s="12"/>
      <c r="GJ45" s="12"/>
      <c r="GK45" s="12"/>
      <c r="GL45" s="12"/>
      <c r="GM45" s="12"/>
      <c r="GN45" s="12"/>
      <c r="GO45" s="12"/>
      <c r="GP45" s="12"/>
      <c r="GQ45" s="12"/>
      <c r="GR45" s="12"/>
      <c r="GS45" s="12"/>
      <c r="GT45" s="12"/>
      <c r="GU45" s="12"/>
      <c r="GV45" s="12"/>
      <c r="GW45" s="12"/>
      <c r="GX45" s="12"/>
      <c r="GY45" s="12"/>
      <c r="GZ45" s="12"/>
      <c r="HA45" s="12"/>
      <c r="HB45" s="12"/>
      <c r="HC45" s="12"/>
      <c r="HD45" s="12"/>
      <c r="HE45" s="12"/>
      <c r="HF45" s="12"/>
      <c r="HG45" s="12"/>
      <c r="HH45" s="12"/>
      <c r="HI45" s="12"/>
      <c r="HJ45" s="12"/>
      <c r="HK45" s="12"/>
      <c r="HL45" s="12"/>
      <c r="HM45" s="12"/>
      <c r="HN45" s="12"/>
      <c r="HO45" s="12"/>
      <c r="HP45" s="12"/>
      <c r="HQ45" s="12"/>
      <c r="HR45" s="12"/>
      <c r="HS45" s="12"/>
      <c r="HT45" s="12"/>
      <c r="HU45" s="12"/>
      <c r="HV45" s="12"/>
      <c r="HW45" s="12"/>
      <c r="HX45" s="12"/>
      <c r="HY45" s="12"/>
      <c r="HZ45" s="12"/>
      <c r="IA45" s="12"/>
      <c r="IB45" s="12"/>
      <c r="IC45" s="12"/>
      <c r="ID45" s="12"/>
      <c r="IE45" s="12"/>
      <c r="IF45" s="12"/>
      <c r="IG45" s="12"/>
      <c r="IH45" s="12"/>
      <c r="II45" s="12"/>
      <c r="IJ45" s="12"/>
      <c r="IK45" s="12"/>
      <c r="IL45" s="12"/>
      <c r="IM45" s="12"/>
      <c r="IN45" s="12"/>
      <c r="IO45" s="12"/>
      <c r="IP45" s="12"/>
      <c r="IQ45" s="12"/>
      <c r="IR45" s="12"/>
      <c r="IS45" s="12"/>
      <c r="IT45" s="12"/>
      <c r="IU45" s="12"/>
      <c r="IV45" s="12"/>
    </row>
    <row r="46" spans="1:256" ht="15" customHeight="1" x14ac:dyDescent="0.2">
      <c r="A46" s="14"/>
      <c r="B46" s="20"/>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c r="AZ46" s="19"/>
      <c r="BA46" s="19"/>
      <c r="BB46" s="19"/>
      <c r="BC46" s="12"/>
      <c r="BD46" s="12"/>
      <c r="BE46" s="12"/>
      <c r="BF46" s="12"/>
      <c r="BG46" s="12"/>
      <c r="BH46" s="12"/>
      <c r="BI46" s="12"/>
      <c r="BJ46" s="12"/>
      <c r="BK46" s="12"/>
      <c r="BL46" s="12"/>
      <c r="BM46" s="12"/>
      <c r="BN46" s="12"/>
      <c r="BO46" s="12"/>
      <c r="BP46" s="12"/>
      <c r="BQ46" s="12"/>
      <c r="BR46" s="12"/>
      <c r="BS46" s="12"/>
      <c r="BT46" s="12"/>
      <c r="BU46" s="12"/>
      <c r="BV46" s="12"/>
      <c r="BW46" s="12"/>
      <c r="BX46" s="12"/>
      <c r="BY46" s="12"/>
      <c r="BZ46" s="12"/>
      <c r="CA46" s="12"/>
      <c r="CB46" s="12"/>
      <c r="CC46" s="12"/>
      <c r="CD46" s="12"/>
      <c r="CE46" s="12"/>
      <c r="CF46" s="12"/>
      <c r="CG46" s="12"/>
      <c r="CH46" s="12"/>
      <c r="CI46" s="12"/>
      <c r="CJ46" s="12"/>
      <c r="CK46" s="12"/>
      <c r="CL46" s="12"/>
      <c r="CM46" s="12"/>
      <c r="CN46" s="12"/>
      <c r="CO46" s="12"/>
      <c r="CP46" s="12"/>
      <c r="CQ46" s="12"/>
      <c r="CR46" s="12"/>
      <c r="CS46" s="12"/>
      <c r="CT46" s="12"/>
      <c r="CU46" s="12"/>
      <c r="CV46" s="12"/>
      <c r="CW46" s="12"/>
      <c r="CX46" s="12"/>
      <c r="CY46" s="12"/>
      <c r="CZ46" s="12"/>
      <c r="DA46" s="12"/>
      <c r="DB46" s="12"/>
      <c r="DC46" s="12"/>
      <c r="DD46" s="12"/>
      <c r="DE46" s="12"/>
      <c r="DF46" s="12"/>
      <c r="DG46" s="12"/>
      <c r="DH46" s="12"/>
      <c r="DI46" s="12"/>
      <c r="DJ46" s="12"/>
      <c r="DK46" s="12"/>
      <c r="DL46" s="12"/>
      <c r="DM46" s="12"/>
      <c r="DN46" s="12"/>
      <c r="DO46" s="12"/>
      <c r="DP46" s="12"/>
      <c r="DQ46" s="12"/>
      <c r="DR46" s="12"/>
      <c r="DS46" s="12"/>
      <c r="DT46" s="12"/>
      <c r="DU46" s="12"/>
      <c r="DV46" s="12"/>
      <c r="DW46" s="12"/>
      <c r="DX46" s="12"/>
      <c r="DY46" s="12"/>
      <c r="DZ46" s="12"/>
      <c r="EA46" s="12"/>
      <c r="EB46" s="12"/>
      <c r="EC46" s="12"/>
      <c r="ED46" s="12"/>
      <c r="EE46" s="12"/>
      <c r="EF46" s="12"/>
      <c r="EG46" s="12"/>
      <c r="EH46" s="12"/>
      <c r="EI46" s="12"/>
      <c r="EJ46" s="12"/>
      <c r="EK46" s="12"/>
      <c r="EL46" s="12"/>
      <c r="EM46" s="12"/>
      <c r="EN46" s="12"/>
      <c r="EO46" s="12"/>
      <c r="EP46" s="12"/>
      <c r="EQ46" s="12"/>
      <c r="ER46" s="12"/>
      <c r="ES46" s="12"/>
      <c r="ET46" s="12"/>
      <c r="EU46" s="12"/>
      <c r="EV46" s="12"/>
      <c r="EW46" s="12"/>
      <c r="EX46" s="12"/>
      <c r="EY46" s="12"/>
      <c r="EZ46" s="12"/>
      <c r="FA46" s="12"/>
      <c r="FB46" s="12"/>
      <c r="FC46" s="12"/>
      <c r="FD46" s="12"/>
      <c r="FE46" s="12"/>
      <c r="FF46" s="12"/>
      <c r="FG46" s="12"/>
      <c r="FH46" s="12"/>
      <c r="FI46" s="12"/>
      <c r="FJ46" s="12"/>
      <c r="FK46" s="12"/>
      <c r="FL46" s="12"/>
      <c r="FM46" s="12"/>
      <c r="FN46" s="12"/>
      <c r="FO46" s="12"/>
      <c r="FP46" s="12"/>
      <c r="FQ46" s="12"/>
      <c r="FR46" s="12"/>
      <c r="FS46" s="12"/>
      <c r="FT46" s="12"/>
      <c r="FU46" s="12"/>
      <c r="FV46" s="12"/>
      <c r="FW46" s="12"/>
      <c r="FX46" s="12"/>
      <c r="FY46" s="12"/>
      <c r="FZ46" s="12"/>
      <c r="GA46" s="12"/>
      <c r="GB46" s="12"/>
      <c r="GC46" s="12"/>
      <c r="GD46" s="12"/>
      <c r="GE46" s="12"/>
      <c r="GF46" s="12"/>
      <c r="GG46" s="12"/>
      <c r="GH46" s="12"/>
      <c r="GI46" s="12"/>
      <c r="GJ46" s="12"/>
      <c r="GK46" s="12"/>
      <c r="GL46" s="12"/>
      <c r="GM46" s="12"/>
      <c r="GN46" s="12"/>
      <c r="GO46" s="12"/>
      <c r="GP46" s="12"/>
      <c r="GQ46" s="12"/>
      <c r="GR46" s="12"/>
      <c r="GS46" s="12"/>
      <c r="GT46" s="12"/>
      <c r="GU46" s="12"/>
      <c r="GV46" s="12"/>
      <c r="GW46" s="12"/>
      <c r="GX46" s="12"/>
      <c r="GY46" s="12"/>
      <c r="GZ46" s="12"/>
      <c r="HA46" s="12"/>
      <c r="HB46" s="12"/>
      <c r="HC46" s="12"/>
      <c r="HD46" s="12"/>
      <c r="HE46" s="12"/>
      <c r="HF46" s="12"/>
      <c r="HG46" s="12"/>
      <c r="HH46" s="12"/>
      <c r="HI46" s="12"/>
      <c r="HJ46" s="12"/>
      <c r="HK46" s="12"/>
      <c r="HL46" s="12"/>
      <c r="HM46" s="12"/>
      <c r="HN46" s="12"/>
      <c r="HO46" s="12"/>
      <c r="HP46" s="12"/>
      <c r="HQ46" s="12"/>
      <c r="HR46" s="12"/>
      <c r="HS46" s="12"/>
      <c r="HT46" s="12"/>
      <c r="HU46" s="12"/>
      <c r="HV46" s="12"/>
      <c r="HW46" s="12"/>
      <c r="HX46" s="12"/>
      <c r="HY46" s="12"/>
      <c r="HZ46" s="12"/>
      <c r="IA46" s="12"/>
      <c r="IB46" s="12"/>
      <c r="IC46" s="12"/>
      <c r="ID46" s="12"/>
      <c r="IE46" s="12"/>
      <c r="IF46" s="12"/>
      <c r="IG46" s="12"/>
      <c r="IH46" s="12"/>
      <c r="II46" s="12"/>
      <c r="IJ46" s="12"/>
      <c r="IK46" s="12"/>
      <c r="IL46" s="12"/>
      <c r="IM46" s="12"/>
      <c r="IN46" s="12"/>
      <c r="IO46" s="12"/>
      <c r="IP46" s="12"/>
      <c r="IQ46" s="12"/>
      <c r="IR46" s="12"/>
      <c r="IS46" s="12"/>
      <c r="IT46" s="12"/>
      <c r="IU46" s="12"/>
      <c r="IV46" s="12"/>
    </row>
    <row r="47" spans="1:256" ht="15" customHeight="1" x14ac:dyDescent="0.2">
      <c r="A47" s="14"/>
      <c r="B47" s="20"/>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9"/>
      <c r="AY47" s="19"/>
      <c r="AZ47" s="19"/>
      <c r="BA47" s="19"/>
      <c r="BB47" s="19"/>
      <c r="BC47" s="12"/>
      <c r="BD47" s="12"/>
      <c r="BE47" s="12"/>
      <c r="BF47" s="12"/>
      <c r="BG47" s="12"/>
      <c r="BH47" s="12"/>
      <c r="BI47" s="12"/>
      <c r="BJ47" s="12"/>
      <c r="BK47" s="12"/>
      <c r="BL47" s="12"/>
      <c r="BM47" s="12"/>
      <c r="BN47" s="12"/>
      <c r="BO47" s="12"/>
      <c r="BP47" s="12"/>
      <c r="BQ47" s="12"/>
      <c r="BR47" s="12"/>
      <c r="BS47" s="12"/>
      <c r="BT47" s="12"/>
      <c r="BU47" s="12"/>
      <c r="BV47" s="12"/>
      <c r="BW47" s="12"/>
      <c r="BX47" s="12"/>
      <c r="BY47" s="12"/>
      <c r="BZ47" s="12"/>
      <c r="CA47" s="12"/>
      <c r="CB47" s="12"/>
      <c r="CC47" s="12"/>
      <c r="CD47" s="12"/>
      <c r="CE47" s="12"/>
      <c r="CF47" s="12"/>
      <c r="CG47" s="12"/>
      <c r="CH47" s="12"/>
      <c r="CI47" s="12"/>
      <c r="CJ47" s="12"/>
      <c r="CK47" s="12"/>
      <c r="CL47" s="12"/>
      <c r="CM47" s="12"/>
      <c r="CN47" s="12"/>
      <c r="CO47" s="12"/>
      <c r="CP47" s="12"/>
      <c r="CQ47" s="12"/>
      <c r="CR47" s="12"/>
      <c r="CS47" s="12"/>
      <c r="CT47" s="12"/>
      <c r="CU47" s="12"/>
      <c r="CV47" s="12"/>
      <c r="CW47" s="12"/>
      <c r="CX47" s="12"/>
      <c r="CY47" s="12"/>
      <c r="CZ47" s="12"/>
      <c r="DA47" s="12"/>
      <c r="DB47" s="12"/>
      <c r="DC47" s="12"/>
      <c r="DD47" s="12"/>
      <c r="DE47" s="12"/>
      <c r="DF47" s="12"/>
      <c r="DG47" s="12"/>
      <c r="DH47" s="12"/>
      <c r="DI47" s="12"/>
      <c r="DJ47" s="12"/>
      <c r="DK47" s="12"/>
      <c r="DL47" s="12"/>
      <c r="DM47" s="12"/>
      <c r="DN47" s="12"/>
      <c r="DO47" s="12"/>
      <c r="DP47" s="12"/>
      <c r="DQ47" s="12"/>
      <c r="DR47" s="12"/>
      <c r="DS47" s="12"/>
      <c r="DT47" s="12"/>
      <c r="DU47" s="12"/>
      <c r="DV47" s="12"/>
      <c r="DW47" s="12"/>
      <c r="DX47" s="12"/>
      <c r="DY47" s="12"/>
      <c r="DZ47" s="12"/>
      <c r="EA47" s="12"/>
      <c r="EB47" s="12"/>
      <c r="EC47" s="12"/>
      <c r="ED47" s="12"/>
      <c r="EE47" s="12"/>
      <c r="EF47" s="12"/>
      <c r="EG47" s="12"/>
      <c r="EH47" s="12"/>
      <c r="EI47" s="12"/>
      <c r="EJ47" s="12"/>
      <c r="EK47" s="12"/>
      <c r="EL47" s="12"/>
      <c r="EM47" s="12"/>
      <c r="EN47" s="12"/>
      <c r="EO47" s="12"/>
      <c r="EP47" s="12"/>
      <c r="EQ47" s="12"/>
      <c r="ER47" s="12"/>
      <c r="ES47" s="12"/>
      <c r="ET47" s="12"/>
      <c r="EU47" s="12"/>
      <c r="EV47" s="12"/>
      <c r="EW47" s="12"/>
      <c r="EX47" s="12"/>
      <c r="EY47" s="12"/>
      <c r="EZ47" s="12"/>
      <c r="FA47" s="12"/>
      <c r="FB47" s="12"/>
      <c r="FC47" s="12"/>
      <c r="FD47" s="12"/>
      <c r="FE47" s="12"/>
      <c r="FF47" s="12"/>
      <c r="FG47" s="12"/>
      <c r="FH47" s="12"/>
      <c r="FI47" s="12"/>
      <c r="FJ47" s="12"/>
      <c r="FK47" s="12"/>
      <c r="FL47" s="12"/>
      <c r="FM47" s="12"/>
      <c r="FN47" s="12"/>
      <c r="FO47" s="12"/>
      <c r="FP47" s="12"/>
      <c r="FQ47" s="12"/>
      <c r="FR47" s="12"/>
      <c r="FS47" s="12"/>
      <c r="FT47" s="12"/>
      <c r="FU47" s="12"/>
      <c r="FV47" s="12"/>
      <c r="FW47" s="12"/>
      <c r="FX47" s="12"/>
      <c r="FY47" s="12"/>
      <c r="FZ47" s="12"/>
      <c r="GA47" s="12"/>
      <c r="GB47" s="12"/>
      <c r="GC47" s="12"/>
      <c r="GD47" s="12"/>
      <c r="GE47" s="12"/>
      <c r="GF47" s="12"/>
      <c r="GG47" s="12"/>
      <c r="GH47" s="12"/>
      <c r="GI47" s="12"/>
      <c r="GJ47" s="12"/>
      <c r="GK47" s="12"/>
      <c r="GL47" s="12"/>
      <c r="GM47" s="12"/>
      <c r="GN47" s="12"/>
      <c r="GO47" s="12"/>
      <c r="GP47" s="12"/>
      <c r="GQ47" s="12"/>
      <c r="GR47" s="12"/>
      <c r="GS47" s="12"/>
      <c r="GT47" s="12"/>
      <c r="GU47" s="12"/>
      <c r="GV47" s="12"/>
      <c r="GW47" s="12"/>
      <c r="GX47" s="12"/>
      <c r="GY47" s="12"/>
      <c r="GZ47" s="12"/>
      <c r="HA47" s="12"/>
      <c r="HB47" s="12"/>
      <c r="HC47" s="12"/>
      <c r="HD47" s="12"/>
      <c r="HE47" s="12"/>
      <c r="HF47" s="12"/>
      <c r="HG47" s="12"/>
      <c r="HH47" s="12"/>
      <c r="HI47" s="12"/>
      <c r="HJ47" s="12"/>
      <c r="HK47" s="12"/>
      <c r="HL47" s="12"/>
      <c r="HM47" s="12"/>
      <c r="HN47" s="12"/>
      <c r="HO47" s="12"/>
      <c r="HP47" s="12"/>
      <c r="HQ47" s="12"/>
      <c r="HR47" s="12"/>
      <c r="HS47" s="12"/>
      <c r="HT47" s="12"/>
      <c r="HU47" s="12"/>
      <c r="HV47" s="12"/>
      <c r="HW47" s="12"/>
      <c r="HX47" s="12"/>
      <c r="HY47" s="12"/>
      <c r="HZ47" s="12"/>
      <c r="IA47" s="12"/>
      <c r="IB47" s="12"/>
      <c r="IC47" s="12"/>
      <c r="ID47" s="12"/>
      <c r="IE47" s="12"/>
      <c r="IF47" s="12"/>
      <c r="IG47" s="12"/>
      <c r="IH47" s="12"/>
      <c r="II47" s="12"/>
      <c r="IJ47" s="12"/>
      <c r="IK47" s="12"/>
      <c r="IL47" s="12"/>
      <c r="IM47" s="12"/>
      <c r="IN47" s="12"/>
      <c r="IO47" s="12"/>
      <c r="IP47" s="12"/>
      <c r="IQ47" s="12"/>
      <c r="IR47" s="12"/>
      <c r="IS47" s="12"/>
      <c r="IT47" s="12"/>
      <c r="IU47" s="12"/>
      <c r="IV47" s="12"/>
    </row>
    <row r="48" spans="1:256" ht="15" customHeight="1" x14ac:dyDescent="0.2">
      <c r="A48" s="14"/>
      <c r="B48" s="20"/>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9"/>
      <c r="AY48" s="19"/>
      <c r="AZ48" s="19"/>
      <c r="BA48" s="19"/>
      <c r="BB48" s="19"/>
      <c r="BC48" s="12"/>
      <c r="BD48" s="12"/>
      <c r="BE48" s="12"/>
      <c r="BF48" s="12"/>
      <c r="BG48" s="12"/>
      <c r="BH48" s="12"/>
      <c r="BI48" s="12"/>
      <c r="BJ48" s="12"/>
      <c r="BK48" s="12"/>
      <c r="BL48" s="12"/>
      <c r="BM48" s="12"/>
      <c r="BN48" s="12"/>
      <c r="BO48" s="12"/>
      <c r="BP48" s="12"/>
      <c r="BQ48" s="12"/>
      <c r="BR48" s="12"/>
      <c r="BS48" s="12"/>
      <c r="BT48" s="12"/>
      <c r="BU48" s="12"/>
      <c r="BV48" s="12"/>
      <c r="BW48" s="12"/>
      <c r="BX48" s="12"/>
      <c r="BY48" s="12"/>
      <c r="BZ48" s="12"/>
      <c r="CA48" s="12"/>
      <c r="CB48" s="12"/>
      <c r="CC48" s="12"/>
      <c r="CD48" s="12"/>
      <c r="CE48" s="12"/>
      <c r="CF48" s="12"/>
      <c r="CG48" s="12"/>
      <c r="CH48" s="12"/>
      <c r="CI48" s="12"/>
      <c r="CJ48" s="12"/>
      <c r="CK48" s="12"/>
      <c r="CL48" s="12"/>
      <c r="CM48" s="12"/>
      <c r="CN48" s="12"/>
      <c r="CO48" s="12"/>
      <c r="CP48" s="12"/>
      <c r="CQ48" s="12"/>
      <c r="CR48" s="12"/>
      <c r="CS48" s="12"/>
      <c r="CT48" s="12"/>
      <c r="CU48" s="12"/>
      <c r="CV48" s="12"/>
      <c r="CW48" s="12"/>
      <c r="CX48" s="12"/>
      <c r="CY48" s="12"/>
      <c r="CZ48" s="12"/>
      <c r="DA48" s="12"/>
      <c r="DB48" s="12"/>
      <c r="DC48" s="12"/>
      <c r="DD48" s="12"/>
      <c r="DE48" s="12"/>
      <c r="DF48" s="12"/>
      <c r="DG48" s="12"/>
      <c r="DH48" s="12"/>
      <c r="DI48" s="12"/>
      <c r="DJ48" s="12"/>
      <c r="DK48" s="12"/>
      <c r="DL48" s="12"/>
      <c r="DM48" s="12"/>
      <c r="DN48" s="12"/>
      <c r="DO48" s="12"/>
      <c r="DP48" s="12"/>
      <c r="DQ48" s="12"/>
      <c r="DR48" s="12"/>
      <c r="DS48" s="12"/>
      <c r="DT48" s="12"/>
      <c r="DU48" s="12"/>
      <c r="DV48" s="12"/>
      <c r="DW48" s="12"/>
      <c r="DX48" s="12"/>
      <c r="DY48" s="12"/>
      <c r="DZ48" s="12"/>
      <c r="EA48" s="12"/>
      <c r="EB48" s="12"/>
      <c r="EC48" s="12"/>
      <c r="ED48" s="12"/>
      <c r="EE48" s="12"/>
      <c r="EF48" s="12"/>
      <c r="EG48" s="12"/>
      <c r="EH48" s="12"/>
      <c r="EI48" s="12"/>
      <c r="EJ48" s="12"/>
      <c r="EK48" s="12"/>
      <c r="EL48" s="12"/>
      <c r="EM48" s="12"/>
      <c r="EN48" s="12"/>
      <c r="EO48" s="12"/>
      <c r="EP48" s="12"/>
      <c r="EQ48" s="12"/>
      <c r="ER48" s="12"/>
      <c r="ES48" s="12"/>
      <c r="ET48" s="12"/>
      <c r="EU48" s="12"/>
      <c r="EV48" s="12"/>
      <c r="EW48" s="12"/>
      <c r="EX48" s="12"/>
      <c r="EY48" s="12"/>
      <c r="EZ48" s="12"/>
      <c r="FA48" s="12"/>
      <c r="FB48" s="12"/>
      <c r="FC48" s="12"/>
      <c r="FD48" s="12"/>
      <c r="FE48" s="12"/>
      <c r="FF48" s="12"/>
      <c r="FG48" s="12"/>
      <c r="FH48" s="12"/>
      <c r="FI48" s="12"/>
      <c r="FJ48" s="12"/>
      <c r="FK48" s="12"/>
      <c r="FL48" s="12"/>
      <c r="FM48" s="12"/>
      <c r="FN48" s="12"/>
      <c r="FO48" s="12"/>
      <c r="FP48" s="12"/>
      <c r="FQ48" s="12"/>
      <c r="FR48" s="12"/>
      <c r="FS48" s="12"/>
      <c r="FT48" s="12"/>
      <c r="FU48" s="12"/>
      <c r="FV48" s="12"/>
      <c r="FW48" s="12"/>
      <c r="FX48" s="12"/>
      <c r="FY48" s="12"/>
      <c r="FZ48" s="12"/>
      <c r="GA48" s="12"/>
      <c r="GB48" s="12"/>
      <c r="GC48" s="12"/>
      <c r="GD48" s="12"/>
      <c r="GE48" s="12"/>
      <c r="GF48" s="12"/>
      <c r="GG48" s="12"/>
      <c r="GH48" s="12"/>
      <c r="GI48" s="12"/>
      <c r="GJ48" s="12"/>
      <c r="GK48" s="12"/>
      <c r="GL48" s="12"/>
      <c r="GM48" s="12"/>
      <c r="GN48" s="12"/>
      <c r="GO48" s="12"/>
      <c r="GP48" s="12"/>
      <c r="GQ48" s="12"/>
      <c r="GR48" s="12"/>
      <c r="GS48" s="12"/>
      <c r="GT48" s="12"/>
      <c r="GU48" s="12"/>
      <c r="GV48" s="12"/>
      <c r="GW48" s="12"/>
      <c r="GX48" s="12"/>
      <c r="GY48" s="12"/>
      <c r="GZ48" s="12"/>
      <c r="HA48" s="12"/>
      <c r="HB48" s="12"/>
      <c r="HC48" s="12"/>
      <c r="HD48" s="12"/>
      <c r="HE48" s="12"/>
      <c r="HF48" s="12"/>
      <c r="HG48" s="12"/>
      <c r="HH48" s="12"/>
      <c r="HI48" s="12"/>
      <c r="HJ48" s="12"/>
      <c r="HK48" s="12"/>
      <c r="HL48" s="12"/>
      <c r="HM48" s="12"/>
      <c r="HN48" s="12"/>
      <c r="HO48" s="12"/>
      <c r="HP48" s="12"/>
      <c r="HQ48" s="12"/>
      <c r="HR48" s="12"/>
      <c r="HS48" s="12"/>
      <c r="HT48" s="12"/>
      <c r="HU48" s="12"/>
      <c r="HV48" s="12"/>
      <c r="HW48" s="12"/>
      <c r="HX48" s="12"/>
      <c r="HY48" s="12"/>
      <c r="HZ48" s="12"/>
      <c r="IA48" s="12"/>
      <c r="IB48" s="12"/>
      <c r="IC48" s="12"/>
      <c r="ID48" s="12"/>
      <c r="IE48" s="12"/>
      <c r="IF48" s="12"/>
      <c r="IG48" s="12"/>
      <c r="IH48" s="12"/>
      <c r="II48" s="12"/>
      <c r="IJ48" s="12"/>
      <c r="IK48" s="12"/>
      <c r="IL48" s="12"/>
      <c r="IM48" s="12"/>
      <c r="IN48" s="12"/>
      <c r="IO48" s="12"/>
      <c r="IP48" s="12"/>
      <c r="IQ48" s="12"/>
      <c r="IR48" s="12"/>
      <c r="IS48" s="12"/>
      <c r="IT48" s="12"/>
      <c r="IU48" s="12"/>
      <c r="IV48" s="12"/>
    </row>
    <row r="49" spans="1:54" ht="15" customHeight="1" x14ac:dyDescent="0.2">
      <c r="A49" s="14"/>
      <c r="B49" s="20"/>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c r="AP49" s="19"/>
      <c r="AQ49" s="19"/>
      <c r="AR49" s="19"/>
      <c r="AS49" s="19"/>
      <c r="AT49" s="19"/>
      <c r="AU49" s="19"/>
      <c r="AV49" s="19"/>
      <c r="AW49" s="19"/>
      <c r="AX49" s="19"/>
      <c r="AY49" s="19"/>
      <c r="AZ49" s="19"/>
      <c r="BA49" s="19"/>
      <c r="BB49" s="19"/>
    </row>
    <row r="50" spans="1:54" ht="15" customHeight="1" x14ac:dyDescent="0.2">
      <c r="A50" s="14"/>
      <c r="B50" s="20"/>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9"/>
      <c r="AY50" s="19"/>
      <c r="AZ50" s="19"/>
      <c r="BA50" s="19"/>
      <c r="BB50" s="19"/>
    </row>
    <row r="51" spans="1:54" ht="15" customHeight="1" x14ac:dyDescent="0.2">
      <c r="A51" s="14"/>
      <c r="B51" s="20"/>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c r="AZ51" s="19"/>
      <c r="BA51" s="19"/>
      <c r="BB51" s="19"/>
    </row>
    <row r="52" spans="1:54" ht="15.95" customHeight="1" x14ac:dyDescent="0.2">
      <c r="A52" s="232" t="s">
        <v>135</v>
      </c>
      <c r="B52" s="232"/>
      <c r="C52" s="232"/>
      <c r="D52" s="232"/>
      <c r="E52" s="232"/>
      <c r="F52" s="232"/>
      <c r="G52" s="232"/>
      <c r="H52" s="232"/>
      <c r="I52" s="232"/>
      <c r="J52" s="232"/>
      <c r="K52" s="232"/>
      <c r="L52" s="232"/>
      <c r="M52" s="232"/>
      <c r="N52" s="232"/>
      <c r="O52" s="232"/>
      <c r="P52" s="232"/>
      <c r="Q52" s="232"/>
      <c r="R52" s="232"/>
      <c r="S52" s="232"/>
      <c r="T52" s="232"/>
      <c r="U52" s="232"/>
      <c r="V52" s="232"/>
      <c r="W52" s="232"/>
      <c r="X52" s="232"/>
      <c r="Y52" s="232"/>
      <c r="Z52" s="232"/>
      <c r="AA52" s="232"/>
      <c r="AB52" s="232"/>
      <c r="AC52" s="232"/>
      <c r="AD52" s="232"/>
      <c r="AE52" s="232"/>
      <c r="AF52" s="232"/>
      <c r="AG52" s="232"/>
      <c r="AH52" s="232"/>
      <c r="AI52" s="232"/>
      <c r="AJ52" s="232"/>
      <c r="AK52" s="232"/>
      <c r="AL52" s="232"/>
      <c r="AM52" s="232"/>
      <c r="AN52" s="232"/>
      <c r="AO52" s="232"/>
      <c r="AP52" s="232"/>
      <c r="AQ52" s="232"/>
      <c r="AR52" s="232"/>
      <c r="AS52" s="232"/>
      <c r="AT52" s="232"/>
      <c r="AU52" s="232"/>
      <c r="AV52" s="232"/>
      <c r="AW52" s="232"/>
      <c r="AX52" s="232"/>
      <c r="AY52" s="232"/>
      <c r="AZ52" s="232"/>
      <c r="BA52" s="232"/>
      <c r="BB52" s="232"/>
    </row>
    <row r="53" spans="1:54" ht="15.95" customHeight="1" x14ac:dyDescent="0.2">
      <c r="A53" s="233" t="s">
        <v>565</v>
      </c>
      <c r="B53" s="233"/>
      <c r="C53" s="233"/>
      <c r="D53" s="233"/>
      <c r="E53" s="233"/>
      <c r="F53" s="233"/>
      <c r="G53" s="233"/>
      <c r="H53" s="233"/>
      <c r="I53" s="233"/>
      <c r="J53" s="233"/>
      <c r="K53" s="233"/>
      <c r="L53" s="233"/>
      <c r="M53" s="233"/>
      <c r="N53" s="233"/>
      <c r="O53" s="233"/>
      <c r="P53" s="233"/>
      <c r="Q53" s="233"/>
      <c r="R53" s="233"/>
      <c r="S53" s="233"/>
      <c r="T53" s="233"/>
      <c r="U53" s="233"/>
      <c r="V53" s="233"/>
      <c r="W53" s="233"/>
      <c r="X53" s="233"/>
      <c r="Y53" s="233"/>
      <c r="Z53" s="233"/>
      <c r="AA53" s="233"/>
      <c r="AB53" s="233"/>
      <c r="AC53" s="233"/>
      <c r="AD53" s="233"/>
      <c r="AE53" s="233"/>
      <c r="AF53" s="233"/>
      <c r="AG53" s="233"/>
      <c r="AH53" s="233"/>
      <c r="AI53" s="233"/>
      <c r="AJ53" s="233"/>
      <c r="AK53" s="233"/>
      <c r="AL53" s="233"/>
      <c r="AM53" s="233"/>
      <c r="AN53" s="233"/>
      <c r="AO53" s="233"/>
      <c r="AP53" s="233"/>
      <c r="AQ53" s="233"/>
      <c r="AR53" s="233"/>
      <c r="AS53" s="233"/>
      <c r="AT53" s="233"/>
      <c r="AU53" s="233"/>
      <c r="AV53" s="233"/>
      <c r="AW53" s="233"/>
      <c r="AX53" s="233"/>
      <c r="AY53" s="233"/>
      <c r="AZ53" s="233"/>
      <c r="BA53" s="233"/>
      <c r="BB53" s="233"/>
    </row>
    <row r="61" spans="1:54" x14ac:dyDescent="0.2">
      <c r="Q61" s="11">
        <v>10.8</v>
      </c>
      <c r="R61" s="11">
        <v>10.8</v>
      </c>
      <c r="S61" s="11">
        <v>10.8</v>
      </c>
      <c r="T61" s="11">
        <v>10.8</v>
      </c>
      <c r="U61" s="11">
        <v>10.8</v>
      </c>
      <c r="V61" s="11">
        <v>12.3</v>
      </c>
      <c r="W61" s="11">
        <v>12.3</v>
      </c>
      <c r="X61" s="11">
        <v>12.3</v>
      </c>
      <c r="Y61" s="11">
        <v>12.7</v>
      </c>
      <c r="Z61" s="11">
        <v>15.2</v>
      </c>
      <c r="AA61" s="11">
        <v>15.2</v>
      </c>
      <c r="AB61" s="11">
        <v>17.899999999999999</v>
      </c>
      <c r="AC61" s="11">
        <v>17.899999999999999</v>
      </c>
    </row>
  </sheetData>
  <mergeCells count="125">
    <mergeCell ref="C1:O1"/>
    <mergeCell ref="P1:AB1"/>
    <mergeCell ref="AC1:AO1"/>
    <mergeCell ref="AP1:BB1"/>
    <mergeCell ref="A2:B2"/>
    <mergeCell ref="A3:B3"/>
    <mergeCell ref="A11:B11"/>
    <mergeCell ref="A12:B12"/>
    <mergeCell ref="C12:O12"/>
    <mergeCell ref="P12:AB12"/>
    <mergeCell ref="AC12:AO12"/>
    <mergeCell ref="AP12:BB12"/>
    <mergeCell ref="AL17:AM17"/>
    <mergeCell ref="AN17:AO17"/>
    <mergeCell ref="AP17:AT17"/>
    <mergeCell ref="AU17:AX17"/>
    <mergeCell ref="AY17:AZ17"/>
    <mergeCell ref="BA17:BB17"/>
    <mergeCell ref="C18:G18"/>
    <mergeCell ref="H18:K18"/>
    <mergeCell ref="L18:M18"/>
    <mergeCell ref="N18:O18"/>
    <mergeCell ref="P18:T18"/>
    <mergeCell ref="U18:X18"/>
    <mergeCell ref="Y18:Z18"/>
    <mergeCell ref="AA18:AB18"/>
    <mergeCell ref="AC18:AG18"/>
    <mergeCell ref="AH18:AK18"/>
    <mergeCell ref="AL18:AM18"/>
    <mergeCell ref="AN18:AO18"/>
    <mergeCell ref="AP18:AT18"/>
    <mergeCell ref="AU18:AX18"/>
    <mergeCell ref="AY18:AZ18"/>
    <mergeCell ref="BA18:BB18"/>
    <mergeCell ref="C17:G17"/>
    <mergeCell ref="H17:K17"/>
    <mergeCell ref="L19:M19"/>
    <mergeCell ref="N19:O19"/>
    <mergeCell ref="P19:T19"/>
    <mergeCell ref="U19:X19"/>
    <mergeCell ref="Y19:Z19"/>
    <mergeCell ref="AA19:AB19"/>
    <mergeCell ref="AC19:AG19"/>
    <mergeCell ref="AH17:AK17"/>
    <mergeCell ref="L17:M17"/>
    <mergeCell ref="N17:O17"/>
    <mergeCell ref="P17:T17"/>
    <mergeCell ref="U17:X17"/>
    <mergeCell ref="Y17:Z17"/>
    <mergeCell ref="AA17:AB17"/>
    <mergeCell ref="AC17:AG17"/>
    <mergeCell ref="AH19:AK19"/>
    <mergeCell ref="AL19:AM19"/>
    <mergeCell ref="AN19:AO19"/>
    <mergeCell ref="AP19:AT19"/>
    <mergeCell ref="AU19:AX19"/>
    <mergeCell ref="AY19:AZ19"/>
    <mergeCell ref="BA19:BB19"/>
    <mergeCell ref="C20:G20"/>
    <mergeCell ref="H20:K20"/>
    <mergeCell ref="L20:M20"/>
    <mergeCell ref="N20:O20"/>
    <mergeCell ref="P20:T20"/>
    <mergeCell ref="U20:X20"/>
    <mergeCell ref="Y20:Z20"/>
    <mergeCell ref="AA20:AB20"/>
    <mergeCell ref="AC20:AG20"/>
    <mergeCell ref="AH20:AK20"/>
    <mergeCell ref="AL20:AM20"/>
    <mergeCell ref="AN20:AO20"/>
    <mergeCell ref="AP20:AT20"/>
    <mergeCell ref="AU20:AX20"/>
    <mergeCell ref="AY20:AZ20"/>
    <mergeCell ref="BA20:BB20"/>
    <mergeCell ref="C19:G19"/>
    <mergeCell ref="H19:K19"/>
    <mergeCell ref="C21:O21"/>
    <mergeCell ref="P21:AB21"/>
    <mergeCell ref="AC21:AO21"/>
    <mergeCell ref="AP21:BB21"/>
    <mergeCell ref="C22:O22"/>
    <mergeCell ref="P22:AB22"/>
    <mergeCell ref="AC22:AO22"/>
    <mergeCell ref="AP22:BB22"/>
    <mergeCell ref="A24:B24"/>
    <mergeCell ref="C24:O24"/>
    <mergeCell ref="P24:AB24"/>
    <mergeCell ref="AC24:AO24"/>
    <mergeCell ref="AP24:BB24"/>
    <mergeCell ref="C25:O25"/>
    <mergeCell ref="P25:AB25"/>
    <mergeCell ref="AC25:AO25"/>
    <mergeCell ref="AP25:BB25"/>
    <mergeCell ref="C26:O26"/>
    <mergeCell ref="P26:AB26"/>
    <mergeCell ref="AC26:AO26"/>
    <mergeCell ref="AP26:BB26"/>
    <mergeCell ref="C27:O27"/>
    <mergeCell ref="P27:AB27"/>
    <mergeCell ref="AC27:AO27"/>
    <mergeCell ref="AP27:BB27"/>
    <mergeCell ref="A40:BB40"/>
    <mergeCell ref="A52:BB52"/>
    <mergeCell ref="A53:BB53"/>
    <mergeCell ref="A9:A10"/>
    <mergeCell ref="A13:A16"/>
    <mergeCell ref="A17:A18"/>
    <mergeCell ref="A19:A20"/>
    <mergeCell ref="A21:A22"/>
    <mergeCell ref="A25:A28"/>
    <mergeCell ref="A29:A32"/>
    <mergeCell ref="A33:A34"/>
    <mergeCell ref="A35:BB38"/>
    <mergeCell ref="C28:O28"/>
    <mergeCell ref="P28:AB28"/>
    <mergeCell ref="AC28:AO28"/>
    <mergeCell ref="AP28:BB28"/>
    <mergeCell ref="C31:O31"/>
    <mergeCell ref="P31:AB31"/>
    <mergeCell ref="AC31:AO31"/>
    <mergeCell ref="AP31:BB31"/>
    <mergeCell ref="C32:O32"/>
    <mergeCell ref="P32:AB32"/>
    <mergeCell ref="AC32:AO32"/>
    <mergeCell ref="AP32:BB32"/>
  </mergeCells>
  <phoneticPr fontId="25" type="noConversion"/>
  <hyperlinks>
    <hyperlink ref="B1" location="'汇总'!A1" display="返回"/>
  </hyperlinks>
  <pageMargins left="0.7" right="0.7" top="0.75" bottom="0.75" header="0.3" footer="0.3"/>
  <pageSetup paperSize="9" orientation="portrait" horizontalDpi="300" verticalDpi="300"/>
  <pictur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54"/>
  <sheetViews>
    <sheetView zoomScale="85" zoomScaleNormal="85" workbookViewId="0">
      <selection activeCell="C29" sqref="C29:N29"/>
    </sheetView>
  </sheetViews>
  <sheetFormatPr defaultColWidth="12.875" defaultRowHeight="13.5" x14ac:dyDescent="0.2"/>
  <cols>
    <col min="1" max="1" width="8.125" style="1" customWidth="1"/>
    <col min="2" max="2" width="26.375" style="1" customWidth="1"/>
    <col min="3" max="14" width="7.875" style="1" customWidth="1"/>
    <col min="15" max="26" width="8.875" style="1" customWidth="1"/>
    <col min="27" max="16384" width="12.875" style="1"/>
  </cols>
  <sheetData>
    <row r="1" spans="1:26" ht="24.95" customHeight="1" x14ac:dyDescent="0.2">
      <c r="B1" s="2" t="s">
        <v>344</v>
      </c>
      <c r="C1" s="255" t="s">
        <v>566</v>
      </c>
      <c r="D1" s="255"/>
      <c r="E1" s="255"/>
      <c r="F1" s="255"/>
      <c r="G1" s="255"/>
      <c r="H1" s="255"/>
      <c r="I1" s="255"/>
      <c r="J1" s="255"/>
      <c r="K1" s="255"/>
      <c r="L1" s="255"/>
      <c r="M1" s="255"/>
      <c r="N1" s="255"/>
      <c r="O1" s="255" t="s">
        <v>567</v>
      </c>
      <c r="P1" s="255"/>
      <c r="Q1" s="255"/>
      <c r="R1" s="255"/>
      <c r="S1" s="255"/>
      <c r="T1" s="255"/>
      <c r="U1" s="255"/>
      <c r="V1" s="255"/>
      <c r="W1" s="255"/>
      <c r="X1" s="255"/>
      <c r="Y1" s="255"/>
      <c r="Z1" s="255"/>
    </row>
    <row r="2" spans="1:26" ht="15" customHeight="1" x14ac:dyDescent="0.2">
      <c r="A2" s="234" t="s">
        <v>1</v>
      </c>
      <c r="B2" s="234"/>
      <c r="C2" s="4" t="s">
        <v>349</v>
      </c>
      <c r="D2" s="4" t="s">
        <v>350</v>
      </c>
      <c r="E2" s="4" t="s">
        <v>351</v>
      </c>
      <c r="F2" s="4" t="s">
        <v>351</v>
      </c>
      <c r="G2" s="4" t="s">
        <v>352</v>
      </c>
      <c r="H2" s="4" t="s">
        <v>352</v>
      </c>
      <c r="I2" s="4" t="s">
        <v>353</v>
      </c>
      <c r="J2" s="4" t="s">
        <v>354</v>
      </c>
      <c r="K2" s="4" t="s">
        <v>355</v>
      </c>
      <c r="L2" s="4" t="s">
        <v>356</v>
      </c>
      <c r="M2" s="4" t="s">
        <v>357</v>
      </c>
      <c r="N2" s="4" t="s">
        <v>358</v>
      </c>
      <c r="O2" s="4" t="s">
        <v>349</v>
      </c>
      <c r="P2" s="4" t="s">
        <v>350</v>
      </c>
      <c r="Q2" s="4" t="s">
        <v>351</v>
      </c>
      <c r="R2" s="4" t="s">
        <v>351</v>
      </c>
      <c r="S2" s="4" t="s">
        <v>352</v>
      </c>
      <c r="T2" s="4" t="s">
        <v>352</v>
      </c>
      <c r="U2" s="4" t="s">
        <v>353</v>
      </c>
      <c r="V2" s="4" t="s">
        <v>354</v>
      </c>
      <c r="W2" s="4" t="s">
        <v>355</v>
      </c>
      <c r="X2" s="4" t="s">
        <v>356</v>
      </c>
      <c r="Y2" s="4" t="s">
        <v>357</v>
      </c>
      <c r="Z2" s="4" t="s">
        <v>358</v>
      </c>
    </row>
    <row r="3" spans="1:26" ht="27.95" customHeight="1" x14ac:dyDescent="0.2">
      <c r="A3" s="234" t="s">
        <v>13</v>
      </c>
      <c r="B3" s="234"/>
      <c r="C3" s="5" t="s">
        <v>568</v>
      </c>
      <c r="D3" s="5" t="s">
        <v>569</v>
      </c>
      <c r="E3" s="5" t="s">
        <v>570</v>
      </c>
      <c r="F3" s="5" t="s">
        <v>571</v>
      </c>
      <c r="G3" s="5" t="s">
        <v>572</v>
      </c>
      <c r="H3" s="5" t="s">
        <v>573</v>
      </c>
      <c r="I3" s="5" t="s">
        <v>574</v>
      </c>
      <c r="J3" s="5" t="s">
        <v>575</v>
      </c>
      <c r="K3" s="5" t="s">
        <v>576</v>
      </c>
      <c r="L3" s="5" t="s">
        <v>577</v>
      </c>
      <c r="M3" s="5" t="s">
        <v>578</v>
      </c>
      <c r="N3" s="5" t="s">
        <v>579</v>
      </c>
      <c r="O3" s="5" t="s">
        <v>580</v>
      </c>
      <c r="P3" s="5" t="s">
        <v>581</v>
      </c>
      <c r="Q3" s="5" t="s">
        <v>582</v>
      </c>
      <c r="R3" s="5" t="s">
        <v>583</v>
      </c>
      <c r="S3" s="5" t="s">
        <v>584</v>
      </c>
      <c r="T3" s="5" t="s">
        <v>585</v>
      </c>
      <c r="U3" s="5" t="s">
        <v>586</v>
      </c>
      <c r="V3" s="5" t="s">
        <v>587</v>
      </c>
      <c r="W3" s="5" t="s">
        <v>588</v>
      </c>
      <c r="X3" s="5" t="s">
        <v>589</v>
      </c>
      <c r="Y3" s="5" t="s">
        <v>590</v>
      </c>
      <c r="Z3" s="5" t="s">
        <v>591</v>
      </c>
    </row>
    <row r="4" spans="1:26" ht="15" customHeight="1" x14ac:dyDescent="0.2">
      <c r="A4" s="3"/>
      <c r="B4" s="3" t="s">
        <v>412</v>
      </c>
      <c r="C4" s="4"/>
      <c r="D4" s="4"/>
      <c r="E4" s="4"/>
      <c r="F4" s="4"/>
      <c r="G4" s="4"/>
      <c r="H4" s="4"/>
      <c r="I4" s="4"/>
      <c r="J4" s="4"/>
      <c r="K4" s="4"/>
      <c r="L4" s="4"/>
      <c r="M4" s="4"/>
      <c r="N4" s="4"/>
      <c r="O4" s="4"/>
      <c r="P4" s="4"/>
      <c r="Q4" s="4"/>
      <c r="R4" s="4"/>
      <c r="S4" s="4"/>
      <c r="T4" s="4"/>
      <c r="U4" s="4"/>
      <c r="V4" s="4"/>
      <c r="W4" s="4"/>
      <c r="X4" s="4"/>
      <c r="Y4" s="4"/>
      <c r="Z4" s="4"/>
    </row>
    <row r="5" spans="1:26" ht="15" customHeight="1" x14ac:dyDescent="0.2">
      <c r="A5" s="3" t="s">
        <v>34</v>
      </c>
      <c r="B5" s="3" t="s">
        <v>592</v>
      </c>
      <c r="C5" s="6">
        <v>1.5</v>
      </c>
      <c r="D5" s="6">
        <v>2.2000000000000002</v>
      </c>
      <c r="E5" s="6">
        <v>2.5</v>
      </c>
      <c r="F5" s="6">
        <v>2.8</v>
      </c>
      <c r="G5" s="6">
        <v>3.2</v>
      </c>
      <c r="H5" s="6">
        <v>3.6</v>
      </c>
      <c r="I5" s="6">
        <v>4</v>
      </c>
      <c r="J5" s="6">
        <v>4.5</v>
      </c>
      <c r="K5" s="6">
        <v>5</v>
      </c>
      <c r="L5" s="6">
        <v>5.6</v>
      </c>
      <c r="M5" s="6">
        <v>6.3</v>
      </c>
      <c r="N5" s="6">
        <v>7.1</v>
      </c>
      <c r="O5" s="6">
        <v>1.5</v>
      </c>
      <c r="P5" s="6">
        <v>2.2000000000000002</v>
      </c>
      <c r="Q5" s="6">
        <v>2.5</v>
      </c>
      <c r="R5" s="6">
        <v>2.8</v>
      </c>
      <c r="S5" s="6">
        <v>3.2</v>
      </c>
      <c r="T5" s="6">
        <v>3.6</v>
      </c>
      <c r="U5" s="6">
        <v>4</v>
      </c>
      <c r="V5" s="6">
        <v>4.5</v>
      </c>
      <c r="W5" s="6">
        <v>5</v>
      </c>
      <c r="X5" s="6">
        <v>5.6</v>
      </c>
      <c r="Y5" s="6">
        <v>6.3</v>
      </c>
      <c r="Z5" s="6">
        <v>7.1</v>
      </c>
    </row>
    <row r="6" spans="1:26" ht="15" customHeight="1" x14ac:dyDescent="0.2">
      <c r="A6" s="7" t="s">
        <v>39</v>
      </c>
      <c r="B6" s="7" t="s">
        <v>593</v>
      </c>
      <c r="C6" s="5">
        <v>1.8</v>
      </c>
      <c r="D6" s="5">
        <v>2.5</v>
      </c>
      <c r="E6" s="5">
        <v>2.8</v>
      </c>
      <c r="F6" s="5">
        <v>3.2</v>
      </c>
      <c r="G6" s="5">
        <v>3.6</v>
      </c>
      <c r="H6" s="5">
        <v>4</v>
      </c>
      <c r="I6" s="5">
        <v>4.5</v>
      </c>
      <c r="J6" s="5">
        <v>5</v>
      </c>
      <c r="K6" s="5">
        <v>5.6</v>
      </c>
      <c r="L6" s="5">
        <v>6.3</v>
      </c>
      <c r="M6" s="5">
        <v>7.1</v>
      </c>
      <c r="N6" s="5">
        <v>8</v>
      </c>
      <c r="O6" s="5">
        <v>1.8</v>
      </c>
      <c r="P6" s="5">
        <v>2.5</v>
      </c>
      <c r="Q6" s="5">
        <v>2.8</v>
      </c>
      <c r="R6" s="5">
        <v>3.2</v>
      </c>
      <c r="S6" s="5">
        <v>3.6</v>
      </c>
      <c r="T6" s="5">
        <v>4</v>
      </c>
      <c r="U6" s="5">
        <v>4.5</v>
      </c>
      <c r="V6" s="5">
        <v>5</v>
      </c>
      <c r="W6" s="5">
        <v>5.6</v>
      </c>
      <c r="X6" s="5">
        <v>6.3</v>
      </c>
      <c r="Y6" s="5">
        <v>7.1</v>
      </c>
      <c r="Z6" s="5">
        <v>8</v>
      </c>
    </row>
    <row r="7" spans="1:26" ht="15" customHeight="1" x14ac:dyDescent="0.2">
      <c r="A7" s="3" t="s">
        <v>467</v>
      </c>
      <c r="B7" s="3" t="s">
        <v>594</v>
      </c>
      <c r="C7" s="5">
        <v>14</v>
      </c>
      <c r="D7" s="5">
        <v>14</v>
      </c>
      <c r="E7" s="5">
        <v>16</v>
      </c>
      <c r="F7" s="5">
        <v>16</v>
      </c>
      <c r="G7" s="5">
        <v>18</v>
      </c>
      <c r="H7" s="5">
        <v>18</v>
      </c>
      <c r="I7" s="5">
        <v>25</v>
      </c>
      <c r="J7" s="5">
        <v>25</v>
      </c>
      <c r="K7" s="5">
        <v>35</v>
      </c>
      <c r="L7" s="5">
        <v>35</v>
      </c>
      <c r="M7" s="5">
        <v>50</v>
      </c>
      <c r="N7" s="5">
        <v>50</v>
      </c>
      <c r="O7" s="5">
        <v>14</v>
      </c>
      <c r="P7" s="5">
        <v>14</v>
      </c>
      <c r="Q7" s="5">
        <v>16</v>
      </c>
      <c r="R7" s="5">
        <v>16</v>
      </c>
      <c r="S7" s="5">
        <v>18</v>
      </c>
      <c r="T7" s="5">
        <v>18</v>
      </c>
      <c r="U7" s="5">
        <v>25</v>
      </c>
      <c r="V7" s="5">
        <v>25</v>
      </c>
      <c r="W7" s="5">
        <v>35</v>
      </c>
      <c r="X7" s="5">
        <v>35</v>
      </c>
      <c r="Y7" s="5">
        <v>50</v>
      </c>
      <c r="Z7" s="5">
        <v>50</v>
      </c>
    </row>
    <row r="8" spans="1:26" ht="15" customHeight="1" x14ac:dyDescent="0.2">
      <c r="A8" s="3" t="s">
        <v>469</v>
      </c>
      <c r="B8" s="3" t="s">
        <v>595</v>
      </c>
      <c r="C8" s="5">
        <v>0.16</v>
      </c>
      <c r="D8" s="5">
        <v>0.16</v>
      </c>
      <c r="E8" s="5">
        <v>0.18</v>
      </c>
      <c r="F8" s="5">
        <v>0.18</v>
      </c>
      <c r="G8" s="5">
        <v>0.21</v>
      </c>
      <c r="H8" s="5">
        <v>0.21</v>
      </c>
      <c r="I8" s="5">
        <v>0.26</v>
      </c>
      <c r="J8" s="5">
        <v>0.26</v>
      </c>
      <c r="K8" s="5">
        <v>0.34</v>
      </c>
      <c r="L8" s="5">
        <v>0.34</v>
      </c>
      <c r="M8" s="5">
        <v>0.45</v>
      </c>
      <c r="N8" s="5">
        <v>0.45</v>
      </c>
      <c r="O8" s="5">
        <v>0.16</v>
      </c>
      <c r="P8" s="5">
        <v>0.16</v>
      </c>
      <c r="Q8" s="5">
        <v>0.18</v>
      </c>
      <c r="R8" s="5">
        <v>0.18</v>
      </c>
      <c r="S8" s="5">
        <v>0.21</v>
      </c>
      <c r="T8" s="5">
        <v>0.21</v>
      </c>
      <c r="U8" s="5">
        <v>0.26</v>
      </c>
      <c r="V8" s="5">
        <v>0.26</v>
      </c>
      <c r="W8" s="5">
        <v>0.34</v>
      </c>
      <c r="X8" s="5">
        <v>0.34</v>
      </c>
      <c r="Y8" s="5">
        <v>0.45</v>
      </c>
      <c r="Z8" s="5">
        <v>0.45</v>
      </c>
    </row>
    <row r="9" spans="1:26" ht="15" customHeight="1" x14ac:dyDescent="0.2">
      <c r="A9" s="234" t="s">
        <v>471</v>
      </c>
      <c r="B9" s="8" t="s">
        <v>596</v>
      </c>
      <c r="C9" s="9" t="s">
        <v>26</v>
      </c>
      <c r="D9" s="9" t="s">
        <v>26</v>
      </c>
      <c r="E9" s="9" t="s">
        <v>26</v>
      </c>
      <c r="F9" s="9" t="s">
        <v>26</v>
      </c>
      <c r="G9" s="9" t="s">
        <v>26</v>
      </c>
      <c r="H9" s="9" t="s">
        <v>26</v>
      </c>
      <c r="I9" s="9" t="s">
        <v>26</v>
      </c>
      <c r="J9" s="9" t="s">
        <v>26</v>
      </c>
      <c r="K9" s="9" t="s">
        <v>26</v>
      </c>
      <c r="L9" s="9" t="s">
        <v>26</v>
      </c>
      <c r="M9" s="9" t="s">
        <v>26</v>
      </c>
      <c r="N9" s="9" t="s">
        <v>26</v>
      </c>
      <c r="O9" s="9">
        <v>1.5</v>
      </c>
      <c r="P9" s="9">
        <v>1.5</v>
      </c>
      <c r="Q9" s="9">
        <v>1.5</v>
      </c>
      <c r="R9" s="9">
        <v>1.5</v>
      </c>
      <c r="S9" s="9">
        <v>1.5</v>
      </c>
      <c r="T9" s="9">
        <v>1.5</v>
      </c>
      <c r="U9" s="9">
        <v>1.5</v>
      </c>
      <c r="V9" s="9">
        <v>1.5</v>
      </c>
      <c r="W9" s="9">
        <v>1.5</v>
      </c>
      <c r="X9" s="9">
        <v>1.5</v>
      </c>
      <c r="Y9" s="9">
        <v>1.5</v>
      </c>
      <c r="Z9" s="9">
        <v>1.5</v>
      </c>
    </row>
    <row r="10" spans="1:26" ht="15" customHeight="1" x14ac:dyDescent="0.2">
      <c r="A10" s="234"/>
      <c r="B10" s="3" t="s">
        <v>473</v>
      </c>
      <c r="C10" s="5" t="s">
        <v>26</v>
      </c>
      <c r="D10" s="5" t="s">
        <v>26</v>
      </c>
      <c r="E10" s="5" t="s">
        <v>26</v>
      </c>
      <c r="F10" s="5" t="s">
        <v>26</v>
      </c>
      <c r="G10" s="5" t="s">
        <v>26</v>
      </c>
      <c r="H10" s="5" t="s">
        <v>26</v>
      </c>
      <c r="I10" s="5" t="s">
        <v>26</v>
      </c>
      <c r="J10" s="5" t="s">
        <v>26</v>
      </c>
      <c r="K10" s="5" t="s">
        <v>26</v>
      </c>
      <c r="L10" s="5" t="s">
        <v>26</v>
      </c>
      <c r="M10" s="5" t="s">
        <v>26</v>
      </c>
      <c r="N10" s="5" t="s">
        <v>26</v>
      </c>
      <c r="O10" s="5">
        <v>6.8</v>
      </c>
      <c r="P10" s="5">
        <v>6.8</v>
      </c>
      <c r="Q10" s="5">
        <v>6.8</v>
      </c>
      <c r="R10" s="5">
        <v>6.8</v>
      </c>
      <c r="S10" s="5">
        <v>6.8</v>
      </c>
      <c r="T10" s="5">
        <v>6.8</v>
      </c>
      <c r="U10" s="5">
        <v>6.8</v>
      </c>
      <c r="V10" s="5">
        <v>6.8</v>
      </c>
      <c r="W10" s="5">
        <v>6.8</v>
      </c>
      <c r="X10" s="5">
        <v>6.8</v>
      </c>
      <c r="Y10" s="5">
        <v>6.8</v>
      </c>
      <c r="Z10" s="5">
        <v>6.8</v>
      </c>
    </row>
    <row r="11" spans="1:26" ht="15" customHeight="1" x14ac:dyDescent="0.2">
      <c r="A11" s="234" t="s">
        <v>597</v>
      </c>
      <c r="B11" s="234"/>
      <c r="C11" s="4">
        <v>1.3</v>
      </c>
      <c r="D11" s="10">
        <v>1.8</v>
      </c>
      <c r="E11" s="10">
        <v>2.2000000000000002</v>
      </c>
      <c r="F11" s="10">
        <v>2.5</v>
      </c>
      <c r="G11" s="10">
        <v>2.8</v>
      </c>
      <c r="H11" s="10">
        <v>3.2</v>
      </c>
      <c r="I11" s="10">
        <v>3.6</v>
      </c>
      <c r="J11" s="10">
        <v>4</v>
      </c>
      <c r="K11" s="10">
        <v>4.5</v>
      </c>
      <c r="L11" s="10">
        <v>5</v>
      </c>
      <c r="M11" s="10">
        <v>5.6</v>
      </c>
      <c r="N11" s="10">
        <v>6.3</v>
      </c>
      <c r="O11" s="4">
        <v>1.3</v>
      </c>
      <c r="P11" s="10">
        <v>1.8</v>
      </c>
      <c r="Q11" s="10">
        <v>2.2000000000000002</v>
      </c>
      <c r="R11" s="10">
        <v>2.5</v>
      </c>
      <c r="S11" s="10">
        <v>2.8</v>
      </c>
      <c r="T11" s="10">
        <v>3.2</v>
      </c>
      <c r="U11" s="10">
        <v>3.6</v>
      </c>
      <c r="V11" s="10">
        <v>4</v>
      </c>
      <c r="W11" s="10">
        <v>4.5</v>
      </c>
      <c r="X11" s="10">
        <v>5</v>
      </c>
      <c r="Y11" s="10">
        <v>5.6</v>
      </c>
      <c r="Z11" s="10">
        <v>6.3</v>
      </c>
    </row>
    <row r="12" spans="1:26" ht="15.95" customHeight="1" x14ac:dyDescent="0.2">
      <c r="A12" s="234" t="s">
        <v>31</v>
      </c>
      <c r="B12" s="234"/>
      <c r="C12" s="243" t="s">
        <v>475</v>
      </c>
      <c r="D12" s="244"/>
      <c r="E12" s="244"/>
      <c r="F12" s="244"/>
      <c r="G12" s="244"/>
      <c r="H12" s="244"/>
      <c r="I12" s="244"/>
      <c r="J12" s="244"/>
      <c r="K12" s="244"/>
      <c r="L12" s="244"/>
      <c r="M12" s="244"/>
      <c r="N12" s="245"/>
      <c r="O12" s="243" t="s">
        <v>475</v>
      </c>
      <c r="P12" s="244"/>
      <c r="Q12" s="244"/>
      <c r="R12" s="244"/>
      <c r="S12" s="244"/>
      <c r="T12" s="244"/>
      <c r="U12" s="244"/>
      <c r="V12" s="244"/>
      <c r="W12" s="244"/>
      <c r="X12" s="244"/>
      <c r="Y12" s="244"/>
      <c r="Z12" s="245"/>
    </row>
    <row r="13" spans="1:26" ht="15" customHeight="1" x14ac:dyDescent="0.2">
      <c r="A13" s="234" t="s">
        <v>476</v>
      </c>
      <c r="B13" s="3" t="s">
        <v>477</v>
      </c>
      <c r="C13" s="243" t="s">
        <v>598</v>
      </c>
      <c r="D13" s="244"/>
      <c r="E13" s="244"/>
      <c r="F13" s="244"/>
      <c r="G13" s="244"/>
      <c r="H13" s="244"/>
      <c r="I13" s="244"/>
      <c r="J13" s="244"/>
      <c r="K13" s="244"/>
      <c r="L13" s="244"/>
      <c r="M13" s="244"/>
      <c r="N13" s="245"/>
      <c r="O13" s="243" t="s">
        <v>598</v>
      </c>
      <c r="P13" s="244"/>
      <c r="Q13" s="244"/>
      <c r="R13" s="244"/>
      <c r="S13" s="244"/>
      <c r="T13" s="244"/>
      <c r="U13" s="244"/>
      <c r="V13" s="244"/>
      <c r="W13" s="244"/>
      <c r="X13" s="244"/>
      <c r="Y13" s="244"/>
      <c r="Z13" s="245"/>
    </row>
    <row r="14" spans="1:26" ht="15" customHeight="1" x14ac:dyDescent="0.2">
      <c r="A14" s="234"/>
      <c r="B14" s="3" t="s">
        <v>480</v>
      </c>
      <c r="C14" s="5">
        <v>480</v>
      </c>
      <c r="D14" s="5">
        <v>480</v>
      </c>
      <c r="E14" s="5">
        <v>520</v>
      </c>
      <c r="F14" s="5">
        <v>520</v>
      </c>
      <c r="G14" s="5">
        <v>560</v>
      </c>
      <c r="H14" s="5">
        <v>560</v>
      </c>
      <c r="I14" s="5">
        <v>670</v>
      </c>
      <c r="J14" s="5">
        <v>670</v>
      </c>
      <c r="K14" s="5">
        <v>780</v>
      </c>
      <c r="L14" s="5">
        <v>780</v>
      </c>
      <c r="M14" s="5">
        <v>910</v>
      </c>
      <c r="N14" s="5">
        <v>910</v>
      </c>
      <c r="O14" s="5">
        <v>480</v>
      </c>
      <c r="P14" s="5">
        <v>480</v>
      </c>
      <c r="Q14" s="5">
        <v>520</v>
      </c>
      <c r="R14" s="5">
        <v>520</v>
      </c>
      <c r="S14" s="5">
        <v>560</v>
      </c>
      <c r="T14" s="5">
        <v>560</v>
      </c>
      <c r="U14" s="5">
        <v>670</v>
      </c>
      <c r="V14" s="5">
        <v>670</v>
      </c>
      <c r="W14" s="5">
        <v>780</v>
      </c>
      <c r="X14" s="5">
        <v>780</v>
      </c>
      <c r="Y14" s="5">
        <v>910</v>
      </c>
      <c r="Z14" s="5">
        <v>910</v>
      </c>
    </row>
    <row r="15" spans="1:26" ht="15" customHeight="1" x14ac:dyDescent="0.2">
      <c r="A15" s="234"/>
      <c r="B15" s="3" t="s">
        <v>481</v>
      </c>
      <c r="C15" s="4">
        <v>0</v>
      </c>
      <c r="D15" s="4">
        <v>0</v>
      </c>
      <c r="E15" s="4">
        <v>0</v>
      </c>
      <c r="F15" s="4">
        <v>0</v>
      </c>
      <c r="G15" s="4">
        <v>0</v>
      </c>
      <c r="H15" s="4">
        <v>0</v>
      </c>
      <c r="I15" s="4">
        <v>0</v>
      </c>
      <c r="J15" s="4">
        <v>0</v>
      </c>
      <c r="K15" s="4">
        <v>0</v>
      </c>
      <c r="L15" s="4">
        <v>0</v>
      </c>
      <c r="M15" s="4">
        <v>0</v>
      </c>
      <c r="N15" s="4">
        <v>0</v>
      </c>
      <c r="O15" s="4">
        <v>0</v>
      </c>
      <c r="P15" s="4">
        <v>0</v>
      </c>
      <c r="Q15" s="4">
        <v>0</v>
      </c>
      <c r="R15" s="4">
        <v>0</v>
      </c>
      <c r="S15" s="4">
        <v>0</v>
      </c>
      <c r="T15" s="4">
        <v>0</v>
      </c>
      <c r="U15" s="4">
        <v>0</v>
      </c>
      <c r="V15" s="4">
        <v>0</v>
      </c>
      <c r="W15" s="4">
        <v>0</v>
      </c>
      <c r="X15" s="4">
        <v>0</v>
      </c>
      <c r="Y15" s="4">
        <v>0</v>
      </c>
      <c r="Z15" s="4">
        <v>0</v>
      </c>
    </row>
    <row r="16" spans="1:26" ht="15" customHeight="1" x14ac:dyDescent="0.2">
      <c r="A16" s="234"/>
      <c r="B16" s="3" t="s">
        <v>599</v>
      </c>
      <c r="C16" s="4">
        <v>0</v>
      </c>
      <c r="D16" s="4">
        <v>0</v>
      </c>
      <c r="E16" s="4">
        <v>0</v>
      </c>
      <c r="F16" s="4">
        <v>0</v>
      </c>
      <c r="G16" s="4">
        <v>0</v>
      </c>
      <c r="H16" s="4">
        <v>0</v>
      </c>
      <c r="I16" s="4">
        <v>0</v>
      </c>
      <c r="J16" s="4">
        <v>0</v>
      </c>
      <c r="K16" s="4">
        <v>0</v>
      </c>
      <c r="L16" s="4">
        <v>0</v>
      </c>
      <c r="M16" s="4">
        <v>0</v>
      </c>
      <c r="N16" s="4">
        <v>0</v>
      </c>
      <c r="O16" s="4">
        <v>0</v>
      </c>
      <c r="P16" s="4">
        <v>0</v>
      </c>
      <c r="Q16" s="4">
        <v>0</v>
      </c>
      <c r="R16" s="4">
        <v>0</v>
      </c>
      <c r="S16" s="4">
        <v>0</v>
      </c>
      <c r="T16" s="4">
        <v>0</v>
      </c>
      <c r="U16" s="4">
        <v>0</v>
      </c>
      <c r="V16" s="4">
        <v>0</v>
      </c>
      <c r="W16" s="4">
        <v>0</v>
      </c>
      <c r="X16" s="4">
        <v>0</v>
      </c>
      <c r="Y16" s="4">
        <v>0</v>
      </c>
      <c r="Z16" s="4">
        <v>0</v>
      </c>
    </row>
    <row r="17" spans="1:26" ht="15.95" customHeight="1" x14ac:dyDescent="0.2">
      <c r="A17" s="234" t="s">
        <v>44</v>
      </c>
      <c r="B17" s="3" t="s">
        <v>484</v>
      </c>
      <c r="C17" s="246" t="s">
        <v>600</v>
      </c>
      <c r="D17" s="247"/>
      <c r="E17" s="247"/>
      <c r="F17" s="247"/>
      <c r="G17" s="247"/>
      <c r="H17" s="247"/>
      <c r="I17" s="247"/>
      <c r="J17" s="247"/>
      <c r="K17" s="247"/>
      <c r="L17" s="247"/>
      <c r="M17" s="247"/>
      <c r="N17" s="248"/>
      <c r="O17" s="246" t="s">
        <v>600</v>
      </c>
      <c r="P17" s="247"/>
      <c r="Q17" s="247"/>
      <c r="R17" s="247"/>
      <c r="S17" s="247"/>
      <c r="T17" s="247"/>
      <c r="U17" s="247"/>
      <c r="V17" s="247"/>
      <c r="W17" s="247"/>
      <c r="X17" s="247"/>
      <c r="Y17" s="247"/>
      <c r="Z17" s="248"/>
    </row>
    <row r="18" spans="1:26" ht="15.95" customHeight="1" x14ac:dyDescent="0.2">
      <c r="A18" s="234"/>
      <c r="B18" s="3" t="s">
        <v>489</v>
      </c>
      <c r="C18" s="256" t="s">
        <v>601</v>
      </c>
      <c r="D18" s="257"/>
      <c r="E18" s="257"/>
      <c r="F18" s="257"/>
      <c r="G18" s="257"/>
      <c r="H18" s="257"/>
      <c r="I18" s="257"/>
      <c r="J18" s="257"/>
      <c r="K18" s="257"/>
      <c r="L18" s="257"/>
      <c r="M18" s="257"/>
      <c r="N18" s="258"/>
      <c r="O18" s="256" t="s">
        <v>601</v>
      </c>
      <c r="P18" s="257"/>
      <c r="Q18" s="257"/>
      <c r="R18" s="257"/>
      <c r="S18" s="257"/>
      <c r="T18" s="257"/>
      <c r="U18" s="257"/>
      <c r="V18" s="257"/>
      <c r="W18" s="257"/>
      <c r="X18" s="257"/>
      <c r="Y18" s="257"/>
      <c r="Z18" s="258"/>
    </row>
    <row r="19" spans="1:26" ht="15.95" customHeight="1" x14ac:dyDescent="0.2">
      <c r="A19" s="235" t="s">
        <v>602</v>
      </c>
      <c r="B19" s="3" t="s">
        <v>603</v>
      </c>
      <c r="C19" s="246" t="s">
        <v>604</v>
      </c>
      <c r="D19" s="247"/>
      <c r="E19" s="247"/>
      <c r="F19" s="247"/>
      <c r="G19" s="247"/>
      <c r="H19" s="247"/>
      <c r="I19" s="247"/>
      <c r="J19" s="247"/>
      <c r="K19" s="247"/>
      <c r="L19" s="247"/>
      <c r="M19" s="247"/>
      <c r="N19" s="248"/>
      <c r="O19" s="246" t="s">
        <v>604</v>
      </c>
      <c r="P19" s="247"/>
      <c r="Q19" s="247"/>
      <c r="R19" s="247"/>
      <c r="S19" s="247"/>
      <c r="T19" s="247"/>
      <c r="U19" s="247"/>
      <c r="V19" s="247"/>
      <c r="W19" s="247"/>
      <c r="X19" s="247"/>
      <c r="Y19" s="247"/>
      <c r="Z19" s="248"/>
    </row>
    <row r="20" spans="1:26" ht="15.95" customHeight="1" x14ac:dyDescent="0.2">
      <c r="A20" s="236"/>
      <c r="B20" s="3" t="s">
        <v>605</v>
      </c>
      <c r="C20" s="246" t="s">
        <v>606</v>
      </c>
      <c r="D20" s="247"/>
      <c r="E20" s="247"/>
      <c r="F20" s="247"/>
      <c r="G20" s="247"/>
      <c r="H20" s="247"/>
      <c r="I20" s="247"/>
      <c r="J20" s="247"/>
      <c r="K20" s="247"/>
      <c r="L20" s="247"/>
      <c r="M20" s="247"/>
      <c r="N20" s="248"/>
      <c r="O20" s="246" t="s">
        <v>606</v>
      </c>
      <c r="P20" s="247"/>
      <c r="Q20" s="247"/>
      <c r="R20" s="247"/>
      <c r="S20" s="247"/>
      <c r="T20" s="247"/>
      <c r="U20" s="247"/>
      <c r="V20" s="247"/>
      <c r="W20" s="247"/>
      <c r="X20" s="247"/>
      <c r="Y20" s="247"/>
      <c r="Z20" s="248"/>
    </row>
    <row r="21" spans="1:26" ht="15" customHeight="1" x14ac:dyDescent="0.2">
      <c r="A21" s="235" t="s">
        <v>505</v>
      </c>
      <c r="B21" s="3" t="s">
        <v>506</v>
      </c>
      <c r="C21" s="243" t="s">
        <v>507</v>
      </c>
      <c r="D21" s="244"/>
      <c r="E21" s="244"/>
      <c r="F21" s="244"/>
      <c r="G21" s="244"/>
      <c r="H21" s="244"/>
      <c r="I21" s="244"/>
      <c r="J21" s="244"/>
      <c r="K21" s="244"/>
      <c r="L21" s="244"/>
      <c r="M21" s="244"/>
      <c r="N21" s="245"/>
      <c r="O21" s="243" t="s">
        <v>507</v>
      </c>
      <c r="P21" s="244"/>
      <c r="Q21" s="244"/>
      <c r="R21" s="244"/>
      <c r="S21" s="244"/>
      <c r="T21" s="244"/>
      <c r="U21" s="244"/>
      <c r="V21" s="244"/>
      <c r="W21" s="244"/>
      <c r="X21" s="244"/>
      <c r="Y21" s="244"/>
      <c r="Z21" s="245"/>
    </row>
    <row r="22" spans="1:26" ht="15" customHeight="1" x14ac:dyDescent="0.2">
      <c r="A22" s="236"/>
      <c r="B22" s="3" t="s">
        <v>508</v>
      </c>
      <c r="C22" s="243" t="s">
        <v>509</v>
      </c>
      <c r="D22" s="244"/>
      <c r="E22" s="244"/>
      <c r="F22" s="244"/>
      <c r="G22" s="244"/>
      <c r="H22" s="244"/>
      <c r="I22" s="244"/>
      <c r="J22" s="244"/>
      <c r="K22" s="244"/>
      <c r="L22" s="244"/>
      <c r="M22" s="244"/>
      <c r="N22" s="245"/>
      <c r="O22" s="243" t="s">
        <v>509</v>
      </c>
      <c r="P22" s="244"/>
      <c r="Q22" s="244"/>
      <c r="R22" s="244"/>
      <c r="S22" s="244"/>
      <c r="T22" s="244"/>
      <c r="U22" s="244"/>
      <c r="V22" s="244"/>
      <c r="W22" s="244"/>
      <c r="X22" s="244"/>
      <c r="Y22" s="244"/>
      <c r="Z22" s="245"/>
    </row>
    <row r="23" spans="1:26" ht="15" customHeight="1" x14ac:dyDescent="0.2">
      <c r="A23" s="235" t="s">
        <v>510</v>
      </c>
      <c r="B23" s="3" t="s">
        <v>511</v>
      </c>
      <c r="C23" s="4" t="s">
        <v>607</v>
      </c>
      <c r="D23" s="4" t="s">
        <v>607</v>
      </c>
      <c r="E23" s="4" t="s">
        <v>607</v>
      </c>
      <c r="F23" s="4" t="s">
        <v>607</v>
      </c>
      <c r="G23" s="4" t="s">
        <v>607</v>
      </c>
      <c r="H23" s="4" t="s">
        <v>607</v>
      </c>
      <c r="I23" s="4" t="s">
        <v>608</v>
      </c>
      <c r="J23" s="4" t="s">
        <v>608</v>
      </c>
      <c r="K23" s="4" t="s">
        <v>608</v>
      </c>
      <c r="L23" s="4" t="s">
        <v>608</v>
      </c>
      <c r="M23" s="4" t="s">
        <v>608</v>
      </c>
      <c r="N23" s="4" t="s">
        <v>609</v>
      </c>
      <c r="O23" s="4" t="s">
        <v>610</v>
      </c>
      <c r="P23" s="4" t="s">
        <v>610</v>
      </c>
      <c r="Q23" s="4" t="s">
        <v>610</v>
      </c>
      <c r="R23" s="4" t="s">
        <v>610</v>
      </c>
      <c r="S23" s="4" t="s">
        <v>610</v>
      </c>
      <c r="T23" s="4" t="s">
        <v>610</v>
      </c>
      <c r="U23" s="4" t="s">
        <v>609</v>
      </c>
      <c r="V23" s="4" t="s">
        <v>609</v>
      </c>
      <c r="W23" s="4" t="s">
        <v>609</v>
      </c>
      <c r="X23" s="4" t="s">
        <v>609</v>
      </c>
      <c r="Y23" s="4" t="s">
        <v>609</v>
      </c>
      <c r="Z23" s="4" t="s">
        <v>611</v>
      </c>
    </row>
    <row r="24" spans="1:26" ht="17.100000000000001" customHeight="1" x14ac:dyDescent="0.2">
      <c r="A24" s="236"/>
      <c r="B24" s="3" t="s">
        <v>612</v>
      </c>
      <c r="C24" s="243" t="s">
        <v>613</v>
      </c>
      <c r="D24" s="244"/>
      <c r="E24" s="244"/>
      <c r="F24" s="244"/>
      <c r="G24" s="244"/>
      <c r="H24" s="244"/>
      <c r="I24" s="244"/>
      <c r="J24" s="244"/>
      <c r="K24" s="244"/>
      <c r="L24" s="244"/>
      <c r="M24" s="244"/>
      <c r="N24" s="245"/>
      <c r="O24" s="243" t="s">
        <v>613</v>
      </c>
      <c r="P24" s="244"/>
      <c r="Q24" s="244"/>
      <c r="R24" s="244"/>
      <c r="S24" s="244"/>
      <c r="T24" s="244"/>
      <c r="U24" s="244"/>
      <c r="V24" s="244"/>
      <c r="W24" s="244"/>
      <c r="X24" s="244"/>
      <c r="Y24" s="244"/>
      <c r="Z24" s="245"/>
    </row>
    <row r="25" spans="1:26" ht="15" customHeight="1" x14ac:dyDescent="0.2">
      <c r="A25" s="234" t="s">
        <v>68</v>
      </c>
      <c r="B25" s="234"/>
      <c r="C25" s="243" t="s">
        <v>69</v>
      </c>
      <c r="D25" s="244"/>
      <c r="E25" s="244"/>
      <c r="F25" s="244"/>
      <c r="G25" s="244"/>
      <c r="H25" s="244"/>
      <c r="I25" s="244"/>
      <c r="J25" s="244"/>
      <c r="K25" s="244"/>
      <c r="L25" s="244"/>
      <c r="M25" s="244"/>
      <c r="N25" s="245"/>
      <c r="O25" s="243" t="s">
        <v>69</v>
      </c>
      <c r="P25" s="244"/>
      <c r="Q25" s="244"/>
      <c r="R25" s="244"/>
      <c r="S25" s="244"/>
      <c r="T25" s="244"/>
      <c r="U25" s="244"/>
      <c r="V25" s="244"/>
      <c r="W25" s="244"/>
      <c r="X25" s="244"/>
      <c r="Y25" s="244"/>
      <c r="Z25" s="245"/>
    </row>
    <row r="26" spans="1:26" ht="15.95" customHeight="1" x14ac:dyDescent="0.2">
      <c r="A26" s="234" t="s">
        <v>535</v>
      </c>
      <c r="B26" s="3" t="s">
        <v>536</v>
      </c>
      <c r="C26" s="243" t="s">
        <v>537</v>
      </c>
      <c r="D26" s="244"/>
      <c r="E26" s="244"/>
      <c r="F26" s="244"/>
      <c r="G26" s="244"/>
      <c r="H26" s="244"/>
      <c r="I26" s="244"/>
      <c r="J26" s="244"/>
      <c r="K26" s="244"/>
      <c r="L26" s="244"/>
      <c r="M26" s="244"/>
      <c r="N26" s="245"/>
      <c r="O26" s="243" t="s">
        <v>537</v>
      </c>
      <c r="P26" s="244"/>
      <c r="Q26" s="244"/>
      <c r="R26" s="244"/>
      <c r="S26" s="244"/>
      <c r="T26" s="244"/>
      <c r="U26" s="244"/>
      <c r="V26" s="244"/>
      <c r="W26" s="244"/>
      <c r="X26" s="244"/>
      <c r="Y26" s="244"/>
      <c r="Z26" s="245"/>
    </row>
    <row r="27" spans="1:26" ht="15" customHeight="1" x14ac:dyDescent="0.2">
      <c r="A27" s="234"/>
      <c r="B27" s="3" t="s">
        <v>538</v>
      </c>
      <c r="C27" s="243" t="s">
        <v>539</v>
      </c>
      <c r="D27" s="244"/>
      <c r="E27" s="244"/>
      <c r="F27" s="244"/>
      <c r="G27" s="244"/>
      <c r="H27" s="244"/>
      <c r="I27" s="244"/>
      <c r="J27" s="244"/>
      <c r="K27" s="244"/>
      <c r="L27" s="244"/>
      <c r="M27" s="244"/>
      <c r="N27" s="245"/>
      <c r="O27" s="243" t="s">
        <v>539</v>
      </c>
      <c r="P27" s="244"/>
      <c r="Q27" s="244"/>
      <c r="R27" s="244"/>
      <c r="S27" s="244"/>
      <c r="T27" s="244"/>
      <c r="U27" s="244"/>
      <c r="V27" s="244"/>
      <c r="W27" s="244"/>
      <c r="X27" s="244"/>
      <c r="Y27" s="244"/>
      <c r="Z27" s="245"/>
    </row>
    <row r="28" spans="1:26" ht="15.95" customHeight="1" x14ac:dyDescent="0.2">
      <c r="A28" s="234"/>
      <c r="B28" s="3" t="s">
        <v>540</v>
      </c>
      <c r="C28" s="243" t="s">
        <v>541</v>
      </c>
      <c r="D28" s="244"/>
      <c r="E28" s="244"/>
      <c r="F28" s="244"/>
      <c r="G28" s="244"/>
      <c r="H28" s="244"/>
      <c r="I28" s="244"/>
      <c r="J28" s="244"/>
      <c r="K28" s="244"/>
      <c r="L28" s="244"/>
      <c r="M28" s="244"/>
      <c r="N28" s="244"/>
      <c r="O28" s="243" t="s">
        <v>541</v>
      </c>
      <c r="P28" s="244"/>
      <c r="Q28" s="244"/>
      <c r="R28" s="244"/>
      <c r="S28" s="244"/>
      <c r="T28" s="244"/>
      <c r="U28" s="244"/>
      <c r="V28" s="244"/>
      <c r="W28" s="244"/>
      <c r="X28" s="244"/>
      <c r="Y28" s="244"/>
      <c r="Z28" s="244"/>
    </row>
    <row r="29" spans="1:26" ht="15" customHeight="1" x14ac:dyDescent="0.2">
      <c r="A29" s="234"/>
      <c r="B29" s="3" t="s">
        <v>538</v>
      </c>
      <c r="C29" s="243" t="s">
        <v>539</v>
      </c>
      <c r="D29" s="244"/>
      <c r="E29" s="244"/>
      <c r="F29" s="244"/>
      <c r="G29" s="244"/>
      <c r="H29" s="244"/>
      <c r="I29" s="244"/>
      <c r="J29" s="244"/>
      <c r="K29" s="244"/>
      <c r="L29" s="244"/>
      <c r="M29" s="244"/>
      <c r="N29" s="245"/>
      <c r="O29" s="243" t="s">
        <v>539</v>
      </c>
      <c r="P29" s="244"/>
      <c r="Q29" s="244"/>
      <c r="R29" s="244"/>
      <c r="S29" s="244"/>
      <c r="T29" s="244"/>
      <c r="U29" s="244"/>
      <c r="V29" s="244"/>
      <c r="W29" s="244"/>
      <c r="X29" s="244"/>
      <c r="Y29" s="244"/>
      <c r="Z29" s="245"/>
    </row>
    <row r="30" spans="1:26" ht="15" customHeight="1" x14ac:dyDescent="0.2">
      <c r="A30" s="234" t="s">
        <v>542</v>
      </c>
      <c r="B30" s="3" t="s">
        <v>543</v>
      </c>
      <c r="C30" s="5">
        <v>9.52</v>
      </c>
      <c r="D30" s="5">
        <v>9.52</v>
      </c>
      <c r="E30" s="5">
        <v>9.52</v>
      </c>
      <c r="F30" s="5">
        <v>9.52</v>
      </c>
      <c r="G30" s="5">
        <v>12.7</v>
      </c>
      <c r="H30" s="5">
        <v>12.7</v>
      </c>
      <c r="I30" s="5">
        <v>12.7</v>
      </c>
      <c r="J30" s="5">
        <v>12.7</v>
      </c>
      <c r="K30" s="5">
        <v>12.7</v>
      </c>
      <c r="L30" s="5">
        <v>12.7</v>
      </c>
      <c r="M30" s="5">
        <v>15.88</v>
      </c>
      <c r="N30" s="5">
        <v>15.88</v>
      </c>
      <c r="O30" s="5">
        <v>9.52</v>
      </c>
      <c r="P30" s="5">
        <v>9.52</v>
      </c>
      <c r="Q30" s="5">
        <v>9.52</v>
      </c>
      <c r="R30" s="5">
        <v>9.52</v>
      </c>
      <c r="S30" s="5">
        <v>12.7</v>
      </c>
      <c r="T30" s="5">
        <v>12.7</v>
      </c>
      <c r="U30" s="5">
        <v>12.7</v>
      </c>
      <c r="V30" s="5">
        <v>12.7</v>
      </c>
      <c r="W30" s="5">
        <v>12.7</v>
      </c>
      <c r="X30" s="5">
        <v>12.7</v>
      </c>
      <c r="Y30" s="5">
        <v>15.88</v>
      </c>
      <c r="Z30" s="5">
        <v>15.88</v>
      </c>
    </row>
    <row r="31" spans="1:26" ht="15" customHeight="1" x14ac:dyDescent="0.2">
      <c r="A31" s="234"/>
      <c r="B31" s="3" t="s">
        <v>544</v>
      </c>
      <c r="C31" s="5">
        <v>6.35</v>
      </c>
      <c r="D31" s="5">
        <v>6.35</v>
      </c>
      <c r="E31" s="5">
        <v>6.35</v>
      </c>
      <c r="F31" s="5">
        <v>6.35</v>
      </c>
      <c r="G31" s="5">
        <v>6.35</v>
      </c>
      <c r="H31" s="5">
        <v>6.35</v>
      </c>
      <c r="I31" s="5">
        <v>6.35</v>
      </c>
      <c r="J31" s="5">
        <v>6.35</v>
      </c>
      <c r="K31" s="5">
        <v>6.35</v>
      </c>
      <c r="L31" s="5">
        <v>6.35</v>
      </c>
      <c r="M31" s="5">
        <v>9.52</v>
      </c>
      <c r="N31" s="5">
        <v>9.52</v>
      </c>
      <c r="O31" s="5">
        <v>6.35</v>
      </c>
      <c r="P31" s="5">
        <v>6.35</v>
      </c>
      <c r="Q31" s="5">
        <v>6.35</v>
      </c>
      <c r="R31" s="5">
        <v>6.35</v>
      </c>
      <c r="S31" s="5">
        <v>6.35</v>
      </c>
      <c r="T31" s="5">
        <v>6.35</v>
      </c>
      <c r="U31" s="5">
        <v>6.35</v>
      </c>
      <c r="V31" s="5">
        <v>6.35</v>
      </c>
      <c r="W31" s="5">
        <v>6.35</v>
      </c>
      <c r="X31" s="5">
        <v>6.35</v>
      </c>
      <c r="Y31" s="5">
        <v>9.52</v>
      </c>
      <c r="Z31" s="5">
        <v>9.52</v>
      </c>
    </row>
    <row r="32" spans="1:26" ht="15" customHeight="1" x14ac:dyDescent="0.2">
      <c r="A32" s="234"/>
      <c r="B32" s="3" t="s">
        <v>545</v>
      </c>
      <c r="C32" s="246">
        <v>25</v>
      </c>
      <c r="D32" s="247"/>
      <c r="E32" s="247"/>
      <c r="F32" s="247"/>
      <c r="G32" s="247"/>
      <c r="H32" s="247"/>
      <c r="I32" s="247"/>
      <c r="J32" s="247"/>
      <c r="K32" s="247"/>
      <c r="L32" s="247"/>
      <c r="M32" s="247"/>
      <c r="N32" s="248"/>
      <c r="O32" s="246">
        <v>25</v>
      </c>
      <c r="P32" s="247"/>
      <c r="Q32" s="247"/>
      <c r="R32" s="247"/>
      <c r="S32" s="247"/>
      <c r="T32" s="247"/>
      <c r="U32" s="247"/>
      <c r="V32" s="247"/>
      <c r="W32" s="247"/>
      <c r="X32" s="247"/>
      <c r="Y32" s="247"/>
      <c r="Z32" s="248"/>
    </row>
    <row r="33" spans="1:26" ht="15" customHeight="1" x14ac:dyDescent="0.2">
      <c r="A33" s="234"/>
      <c r="B33" s="3" t="s">
        <v>546</v>
      </c>
      <c r="C33" s="243" t="s">
        <v>547</v>
      </c>
      <c r="D33" s="244"/>
      <c r="E33" s="244"/>
      <c r="F33" s="244"/>
      <c r="G33" s="244"/>
      <c r="H33" s="244"/>
      <c r="I33" s="244"/>
      <c r="J33" s="244"/>
      <c r="K33" s="244"/>
      <c r="L33" s="244"/>
      <c r="M33" s="244"/>
      <c r="N33" s="245"/>
      <c r="O33" s="243" t="s">
        <v>547</v>
      </c>
      <c r="P33" s="244"/>
      <c r="Q33" s="244"/>
      <c r="R33" s="244"/>
      <c r="S33" s="244"/>
      <c r="T33" s="244"/>
      <c r="U33" s="244"/>
      <c r="V33" s="244"/>
      <c r="W33" s="244"/>
      <c r="X33" s="244"/>
      <c r="Y33" s="244"/>
      <c r="Z33" s="245"/>
    </row>
    <row r="34" spans="1:26" ht="15" customHeight="1" x14ac:dyDescent="0.2">
      <c r="A34" s="234" t="s">
        <v>548</v>
      </c>
      <c r="B34" s="3" t="s">
        <v>549</v>
      </c>
      <c r="C34" s="5" t="s">
        <v>614</v>
      </c>
      <c r="D34" s="5" t="s">
        <v>614</v>
      </c>
      <c r="E34" s="5" t="s">
        <v>615</v>
      </c>
      <c r="F34" s="5" t="s">
        <v>615</v>
      </c>
      <c r="G34" s="5" t="s">
        <v>616</v>
      </c>
      <c r="H34" s="5" t="s">
        <v>616</v>
      </c>
      <c r="I34" s="5" t="s">
        <v>617</v>
      </c>
      <c r="J34" s="5" t="s">
        <v>617</v>
      </c>
      <c r="K34" s="5" t="s">
        <v>618</v>
      </c>
      <c r="L34" s="5" t="s">
        <v>618</v>
      </c>
      <c r="M34" s="5" t="s">
        <v>619</v>
      </c>
      <c r="N34" s="5" t="s">
        <v>619</v>
      </c>
      <c r="O34" s="5" t="s">
        <v>614</v>
      </c>
      <c r="P34" s="5" t="s">
        <v>614</v>
      </c>
      <c r="Q34" s="5" t="s">
        <v>615</v>
      </c>
      <c r="R34" s="5" t="s">
        <v>615</v>
      </c>
      <c r="S34" s="5" t="s">
        <v>616</v>
      </c>
      <c r="T34" s="5" t="s">
        <v>616</v>
      </c>
      <c r="U34" s="5" t="s">
        <v>617</v>
      </c>
      <c r="V34" s="5" t="s">
        <v>617</v>
      </c>
      <c r="W34" s="5" t="s">
        <v>618</v>
      </c>
      <c r="X34" s="5" t="s">
        <v>618</v>
      </c>
      <c r="Y34" s="5" t="s">
        <v>619</v>
      </c>
      <c r="Z34" s="5" t="s">
        <v>619</v>
      </c>
    </row>
    <row r="35" spans="1:26" ht="15" customHeight="1" x14ac:dyDescent="0.2">
      <c r="A35" s="234"/>
      <c r="B35" s="3" t="s">
        <v>558</v>
      </c>
      <c r="C35" s="4"/>
      <c r="D35" s="4"/>
      <c r="E35" s="4"/>
      <c r="F35" s="4"/>
      <c r="G35" s="4"/>
      <c r="H35" s="4"/>
      <c r="I35" s="4"/>
      <c r="J35" s="4"/>
      <c r="K35" s="4"/>
      <c r="L35" s="4"/>
      <c r="M35" s="4"/>
      <c r="N35" s="4"/>
      <c r="O35" s="4"/>
      <c r="P35" s="4"/>
      <c r="Q35" s="4"/>
      <c r="R35" s="4"/>
      <c r="S35" s="4"/>
      <c r="T35" s="4"/>
      <c r="U35" s="4"/>
      <c r="V35" s="4"/>
      <c r="W35" s="4"/>
      <c r="X35" s="4"/>
      <c r="Y35" s="4"/>
      <c r="Z35" s="4"/>
    </row>
    <row r="36" spans="1:26" ht="15" customHeight="1" x14ac:dyDescent="0.2">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row>
    <row r="37" spans="1:26" ht="17.100000000000001" customHeight="1" x14ac:dyDescent="0.2">
      <c r="A37" s="12"/>
      <c r="B37" s="240"/>
      <c r="C37" s="240"/>
      <c r="D37" s="240"/>
      <c r="E37" s="240"/>
      <c r="F37" s="240"/>
      <c r="G37" s="240"/>
      <c r="H37" s="240"/>
      <c r="I37" s="240"/>
      <c r="J37" s="240"/>
      <c r="K37" s="240"/>
      <c r="L37" s="240"/>
      <c r="M37" s="240"/>
      <c r="N37" s="240"/>
      <c r="O37" s="12"/>
      <c r="P37" s="12"/>
      <c r="Q37" s="12"/>
      <c r="R37" s="12"/>
      <c r="S37" s="12"/>
      <c r="T37" s="12"/>
      <c r="U37" s="12"/>
      <c r="V37" s="12"/>
      <c r="W37" s="12"/>
      <c r="X37" s="12"/>
      <c r="Y37" s="12"/>
      <c r="Z37" s="12"/>
    </row>
    <row r="38" spans="1:26" ht="15" customHeight="1" x14ac:dyDescent="0.2">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row>
    <row r="39" spans="1:26" ht="15" customHeight="1" x14ac:dyDescent="0.2">
      <c r="A39" s="12"/>
      <c r="B39" s="12"/>
      <c r="C39" s="4"/>
      <c r="D39" s="4"/>
      <c r="E39" s="4"/>
      <c r="F39" s="4"/>
      <c r="G39" s="4"/>
      <c r="H39" s="4"/>
      <c r="I39" s="4"/>
      <c r="J39" s="4"/>
      <c r="K39" s="4"/>
      <c r="L39" s="4"/>
      <c r="M39" s="4"/>
      <c r="N39" s="4"/>
      <c r="O39" s="12"/>
      <c r="P39" s="12"/>
      <c r="Q39" s="12"/>
      <c r="R39" s="12"/>
      <c r="S39" s="12"/>
      <c r="T39" s="12"/>
      <c r="U39" s="12"/>
      <c r="V39" s="12"/>
      <c r="W39" s="12"/>
      <c r="X39" s="12"/>
      <c r="Y39" s="12"/>
      <c r="Z39" s="12"/>
    </row>
    <row r="40" spans="1:26" ht="15" customHeight="1" x14ac:dyDescent="0.2">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row>
    <row r="41" spans="1:26" ht="15" customHeight="1" x14ac:dyDescent="0.2">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row>
    <row r="42" spans="1:26" ht="15" customHeight="1" x14ac:dyDescent="0.2">
      <c r="A42" s="14" t="s">
        <v>620</v>
      </c>
      <c r="B42" s="14" t="s">
        <v>621</v>
      </c>
      <c r="C42" s="15"/>
      <c r="D42" s="15"/>
      <c r="E42" s="15"/>
      <c r="F42" s="15"/>
      <c r="G42" s="15"/>
      <c r="H42" s="15"/>
      <c r="I42" s="15"/>
      <c r="J42" s="15"/>
      <c r="K42" s="15"/>
      <c r="L42" s="15"/>
      <c r="M42" s="15"/>
      <c r="N42" s="15"/>
      <c r="O42" s="15"/>
      <c r="P42" s="15"/>
      <c r="Q42" s="15"/>
      <c r="R42" s="15"/>
      <c r="S42" s="15"/>
      <c r="T42" s="15"/>
      <c r="U42" s="15"/>
      <c r="V42" s="15"/>
      <c r="W42" s="15"/>
      <c r="X42" s="15"/>
      <c r="Y42" s="15"/>
      <c r="Z42" s="15"/>
    </row>
    <row r="43" spans="1:26" ht="15.95" customHeight="1" x14ac:dyDescent="0.2">
      <c r="A43" s="5" t="s">
        <v>622</v>
      </c>
      <c r="B43" s="5" t="s">
        <v>623</v>
      </c>
      <c r="C43" s="16"/>
      <c r="D43" s="16"/>
      <c r="E43" s="16"/>
      <c r="F43" s="16"/>
      <c r="G43" s="16"/>
      <c r="H43" s="16"/>
      <c r="I43" s="16"/>
      <c r="J43" s="16"/>
      <c r="K43" s="16"/>
      <c r="L43" s="16"/>
      <c r="M43" s="16"/>
      <c r="N43" s="16"/>
      <c r="O43" s="16"/>
      <c r="P43" s="16"/>
      <c r="Q43" s="16"/>
      <c r="R43" s="16"/>
      <c r="S43" s="16"/>
      <c r="T43" s="16"/>
      <c r="U43" s="16"/>
      <c r="V43" s="16"/>
      <c r="W43" s="16"/>
      <c r="X43" s="16"/>
      <c r="Y43" s="16"/>
      <c r="Z43" s="16"/>
    </row>
    <row r="46" spans="1:26" x14ac:dyDescent="0.2">
      <c r="A46" s="14" t="s">
        <v>560</v>
      </c>
      <c r="B46" s="14"/>
      <c r="C46" s="14"/>
      <c r="D46" s="14"/>
      <c r="E46" s="14"/>
      <c r="F46" s="14"/>
      <c r="G46" s="14"/>
      <c r="H46" s="14"/>
    </row>
    <row r="47" spans="1:26" x14ac:dyDescent="0.2">
      <c r="A47" s="14" t="s">
        <v>125</v>
      </c>
      <c r="B47" s="14" t="s">
        <v>126</v>
      </c>
      <c r="C47" s="17"/>
      <c r="D47" s="17"/>
      <c r="E47" s="17"/>
      <c r="F47" s="17"/>
      <c r="G47" s="17"/>
      <c r="H47" s="17"/>
    </row>
    <row r="48" spans="1:26" x14ac:dyDescent="0.2">
      <c r="A48" s="14">
        <v>1</v>
      </c>
      <c r="B48" s="18" t="s">
        <v>562</v>
      </c>
      <c r="C48" s="19" t="s">
        <v>624</v>
      </c>
      <c r="D48" s="19"/>
      <c r="E48" s="19"/>
      <c r="F48" s="19"/>
      <c r="G48" s="19"/>
      <c r="H48" s="19"/>
    </row>
    <row r="49" spans="1:8" x14ac:dyDescent="0.2">
      <c r="A49" s="14">
        <v>2</v>
      </c>
      <c r="B49" s="18"/>
      <c r="C49" s="19"/>
      <c r="D49" s="19"/>
      <c r="E49" s="19"/>
      <c r="F49" s="19"/>
      <c r="G49" s="19"/>
      <c r="H49" s="19"/>
    </row>
    <row r="50" spans="1:8" x14ac:dyDescent="0.2">
      <c r="A50" s="14"/>
      <c r="B50" s="20"/>
      <c r="C50" s="19"/>
      <c r="D50" s="19"/>
      <c r="E50" s="19"/>
      <c r="F50" s="19"/>
      <c r="G50" s="19"/>
      <c r="H50" s="19"/>
    </row>
    <row r="51" spans="1:8" x14ac:dyDescent="0.2">
      <c r="A51" s="14"/>
      <c r="B51" s="20"/>
      <c r="C51" s="19"/>
      <c r="D51" s="19"/>
      <c r="E51" s="19"/>
      <c r="F51" s="19"/>
      <c r="G51" s="19"/>
      <c r="H51" s="19"/>
    </row>
    <row r="52" spans="1:8" x14ac:dyDescent="0.2">
      <c r="A52" s="14"/>
      <c r="B52" s="20"/>
      <c r="C52" s="19"/>
      <c r="D52" s="19"/>
      <c r="E52" s="19"/>
      <c r="F52" s="19"/>
      <c r="G52" s="19"/>
      <c r="H52" s="19"/>
    </row>
    <row r="53" spans="1:8" x14ac:dyDescent="0.2">
      <c r="A53" s="14"/>
      <c r="B53" s="20"/>
      <c r="C53" s="19"/>
      <c r="D53" s="19"/>
      <c r="E53" s="19"/>
      <c r="F53" s="19"/>
      <c r="G53" s="19"/>
      <c r="H53" s="19"/>
    </row>
    <row r="54" spans="1:8" x14ac:dyDescent="0.2">
      <c r="A54" s="14"/>
      <c r="B54" s="20"/>
      <c r="C54" s="19"/>
      <c r="D54" s="19"/>
      <c r="E54" s="19"/>
      <c r="F54" s="19"/>
      <c r="G54" s="19"/>
      <c r="H54" s="19"/>
    </row>
  </sheetData>
  <mergeCells count="49">
    <mergeCell ref="A2:B2"/>
    <mergeCell ref="A3:B3"/>
    <mergeCell ref="A11:B11"/>
    <mergeCell ref="O12:Z12"/>
    <mergeCell ref="C13:N13"/>
    <mergeCell ref="O13:Z13"/>
    <mergeCell ref="C1:N1"/>
    <mergeCell ref="O1:Z1"/>
    <mergeCell ref="O17:Z17"/>
    <mergeCell ref="C18:N18"/>
    <mergeCell ref="O18:Z18"/>
    <mergeCell ref="C19:N19"/>
    <mergeCell ref="O19:Z19"/>
    <mergeCell ref="O24:Z24"/>
    <mergeCell ref="A25:B25"/>
    <mergeCell ref="C25:N25"/>
    <mergeCell ref="O25:Z25"/>
    <mergeCell ref="C20:N20"/>
    <mergeCell ref="O20:Z20"/>
    <mergeCell ref="C21:N21"/>
    <mergeCell ref="O21:Z21"/>
    <mergeCell ref="C22:N22"/>
    <mergeCell ref="O22:Z22"/>
    <mergeCell ref="O26:Z26"/>
    <mergeCell ref="C27:N27"/>
    <mergeCell ref="O27:Z27"/>
    <mergeCell ref="C28:N28"/>
    <mergeCell ref="O28:Z28"/>
    <mergeCell ref="O29:Z29"/>
    <mergeCell ref="C32:N32"/>
    <mergeCell ref="O32:Z32"/>
    <mergeCell ref="C33:N33"/>
    <mergeCell ref="O33:Z33"/>
    <mergeCell ref="B37:N37"/>
    <mergeCell ref="A9:A10"/>
    <mergeCell ref="A13:A16"/>
    <mergeCell ref="A17:A18"/>
    <mergeCell ref="A19:A20"/>
    <mergeCell ref="A21:A22"/>
    <mergeCell ref="A23:A24"/>
    <mergeCell ref="A26:A29"/>
    <mergeCell ref="A30:A33"/>
    <mergeCell ref="A34:A35"/>
    <mergeCell ref="C29:N29"/>
    <mergeCell ref="C26:N26"/>
    <mergeCell ref="C24:N24"/>
    <mergeCell ref="C17:N17"/>
    <mergeCell ref="A12:B12"/>
    <mergeCell ref="C12:N12"/>
  </mergeCells>
  <phoneticPr fontId="25" type="noConversion"/>
  <hyperlinks>
    <hyperlink ref="B1" location="'汇总'!A1" display="返回"/>
  </hyperlinks>
  <pageMargins left="0.7" right="0.7" top="0.75" bottom="0.75" header="0.3" footer="0.3"/>
  <pageSetup paperSize="9" orientation="portrait"/>
  <pictur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Super整体式</vt:lpstr>
      <vt:lpstr>Super组合式</vt:lpstr>
      <vt:lpstr>高效薄型风管机-198</vt:lpstr>
      <vt:lpstr>Mini层流风嵌入机</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Liu Fen 刘芬 (690)</dc:creator>
  <cp:lastModifiedBy>张佚名</cp:lastModifiedBy>
  <dcterms:created xsi:type="dcterms:W3CDTF">2025-07-21T09:18:00Z</dcterms:created>
  <dcterms:modified xsi:type="dcterms:W3CDTF">2026-02-24T02:53:45Z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31BF6A30574142659C4B619A911D7A96_12</vt:lpwstr>
  </property>
  <property fmtid="{D5CDD505-2E9C-101B-9397-08002B2CF9AE}" pid="3" name="KSOProductBuildVer">
    <vt:lpwstr>2052-12.1.0.15374</vt:lpwstr>
  </property>
</Properties>
</file>